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mmunications\CENTER\Center Programs\Elevate Youth CA\Web Site\Resources\August 30 2022 Financial Training\"/>
    </mc:Choice>
  </mc:AlternateContent>
  <xr:revisionPtr revIDLastSave="0" documentId="13_ncr:1_{C5AE91A8-093A-42F0-8888-CF75E41937C5}" xr6:coauthVersionLast="47" xr6:coauthVersionMax="47" xr10:uidLastSave="{00000000-0000-0000-0000-000000000000}"/>
  <bookViews>
    <workbookView xWindow="28980" yWindow="300" windowWidth="21600" windowHeight="14265" xr2:uid="{4953261B-382E-43CF-9047-10C4F49AB799}"/>
  </bookViews>
  <sheets>
    <sheet name=" Financial Report" sheetId="4" r:id="rId1"/>
    <sheet name="Expenditure Listing Example" sheetId="2" r:id="rId2"/>
    <sheet name="Expenditure Listing Template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G37" i="2"/>
  <c r="G35" i="2"/>
  <c r="G34" i="2"/>
  <c r="G32" i="2"/>
  <c r="G20" i="2"/>
  <c r="G14" i="2"/>
  <c r="G13" i="2"/>
  <c r="G12" i="2"/>
  <c r="G11" i="2"/>
  <c r="G10" i="2"/>
  <c r="G7" i="2"/>
  <c r="G6" i="2"/>
  <c r="G25" i="2"/>
  <c r="G19" i="2"/>
  <c r="G48" i="4"/>
  <c r="F48" i="4"/>
  <c r="E48" i="4"/>
  <c r="D48" i="4"/>
  <c r="C48" i="4"/>
  <c r="B48" i="4"/>
  <c r="I47" i="4"/>
  <c r="H47" i="4"/>
  <c r="J47" i="4" s="1"/>
  <c r="I46" i="4"/>
  <c r="H46" i="4"/>
  <c r="I45" i="4"/>
  <c r="H45" i="4"/>
  <c r="I44" i="4"/>
  <c r="H44" i="4"/>
  <c r="J44" i="4" s="1"/>
  <c r="I43" i="4"/>
  <c r="H43" i="4"/>
  <c r="J43" i="4" s="1"/>
  <c r="I42" i="4"/>
  <c r="H42" i="4"/>
  <c r="I41" i="4"/>
  <c r="H41" i="4"/>
  <c r="J41" i="4" s="1"/>
  <c r="I40" i="4"/>
  <c r="H40" i="4"/>
  <c r="J40" i="4" s="1"/>
  <c r="I38" i="4"/>
  <c r="H38" i="4"/>
  <c r="I37" i="4"/>
  <c r="H37" i="4"/>
  <c r="I36" i="4"/>
  <c r="H36" i="4"/>
  <c r="J36" i="4" s="1"/>
  <c r="I35" i="4"/>
  <c r="H35" i="4"/>
  <c r="I34" i="4"/>
  <c r="H34" i="4"/>
  <c r="I33" i="4"/>
  <c r="H33" i="4"/>
  <c r="G30" i="4"/>
  <c r="F30" i="4"/>
  <c r="E30" i="4"/>
  <c r="D30" i="4"/>
  <c r="D50" i="4" s="1"/>
  <c r="C30" i="4"/>
  <c r="B30" i="4"/>
  <c r="I29" i="4"/>
  <c r="H29" i="4"/>
  <c r="I28" i="4"/>
  <c r="H28" i="4"/>
  <c r="J28" i="4" s="1"/>
  <c r="I27" i="4"/>
  <c r="H27" i="4"/>
  <c r="I26" i="4"/>
  <c r="H26" i="4"/>
  <c r="I25" i="4"/>
  <c r="H25" i="4"/>
  <c r="I24" i="4"/>
  <c r="H24" i="4"/>
  <c r="J24" i="4" s="1"/>
  <c r="I23" i="4"/>
  <c r="H23" i="4"/>
  <c r="I22" i="4"/>
  <c r="H22" i="4"/>
  <c r="J22" i="4" s="1"/>
  <c r="I21" i="4"/>
  <c r="H21" i="4"/>
  <c r="I20" i="4"/>
  <c r="H20" i="4"/>
  <c r="J20" i="4" s="1"/>
  <c r="I19" i="4"/>
  <c r="H19" i="4"/>
  <c r="I18" i="4"/>
  <c r="H18" i="4"/>
  <c r="J18" i="4" s="1"/>
  <c r="I17" i="4"/>
  <c r="H17" i="4"/>
  <c r="I16" i="4"/>
  <c r="H16" i="4"/>
  <c r="J16" i="4" s="1"/>
  <c r="J21" i="4" l="1"/>
  <c r="E50" i="4"/>
  <c r="J17" i="4"/>
  <c r="J45" i="4"/>
  <c r="J25" i="4"/>
  <c r="J29" i="4"/>
  <c r="J37" i="4"/>
  <c r="J42" i="4"/>
  <c r="J46" i="4"/>
  <c r="J19" i="4"/>
  <c r="C50" i="4"/>
  <c r="J38" i="4"/>
  <c r="F50" i="4"/>
  <c r="J23" i="4"/>
  <c r="J27" i="4"/>
  <c r="J35" i="4"/>
  <c r="B50" i="4"/>
  <c r="G50" i="4"/>
  <c r="H48" i="4"/>
  <c r="I30" i="4"/>
  <c r="I48" i="4"/>
  <c r="J26" i="4"/>
  <c r="J34" i="4"/>
  <c r="J33" i="4"/>
  <c r="H30" i="4"/>
  <c r="J30" i="4" l="1"/>
  <c r="I50" i="4"/>
  <c r="J48" i="4"/>
  <c r="J50" i="4" s="1"/>
  <c r="H50" i="4"/>
  <c r="E39" i="2"/>
</calcChain>
</file>

<file path=xl/sharedStrings.xml><?xml version="1.0" encoding="utf-8"?>
<sst xmlns="http://schemas.openxmlformats.org/spreadsheetml/2006/main" count="203" uniqueCount="112">
  <si>
    <t>Date</t>
  </si>
  <si>
    <t>3/15/20-3/14/21</t>
  </si>
  <si>
    <t>Personnel</t>
  </si>
  <si>
    <t>Consultant Fees</t>
  </si>
  <si>
    <t>Other Expenses</t>
  </si>
  <si>
    <t>N/A</t>
  </si>
  <si>
    <t>Budget Category</t>
  </si>
  <si>
    <t>Vendor/Payee</t>
  </si>
  <si>
    <t>EYC Amount</t>
  </si>
  <si>
    <t>Expense Description</t>
  </si>
  <si>
    <t>Sister &amp; Siblings on the Rise Coord - LA</t>
  </si>
  <si>
    <t>LA coordinators for SOR Year 1</t>
  </si>
  <si>
    <t>Sister &amp; Siblings on the Rise Coord - SF</t>
  </si>
  <si>
    <t>SF coordinator for SOR Year 1</t>
  </si>
  <si>
    <t>Life Coaches - SF &amp; LA</t>
  </si>
  <si>
    <t>Life Coach LA Year 1</t>
  </si>
  <si>
    <t>Life Coach SF Year 1</t>
  </si>
  <si>
    <t>Payroll Taxes &amp; Ben</t>
  </si>
  <si>
    <t>Statewide Youth Organizer Coordinator</t>
  </si>
  <si>
    <t>SW Youth Organizer Coordinator Year 1</t>
  </si>
  <si>
    <t>Participatory Defense Coordinator</t>
  </si>
  <si>
    <t>PD Coordinators Year 1</t>
  </si>
  <si>
    <t>Payroll Taxes &amp; Benefits</t>
  </si>
  <si>
    <t>Payroll taxes paid during Year 1</t>
  </si>
  <si>
    <t>Multiple</t>
  </si>
  <si>
    <t>SOR Organizers gross wages Year 1</t>
  </si>
  <si>
    <t>Payment for consulting services Year 1</t>
  </si>
  <si>
    <t>Healers for Intergen'l Retreat</t>
  </si>
  <si>
    <t>Healing services contractor expense Year 1</t>
  </si>
  <si>
    <t>Peer Outreach Worker</t>
  </si>
  <si>
    <t>Peer Outreach Worker expense Year 1</t>
  </si>
  <si>
    <t>HR Trainers</t>
  </si>
  <si>
    <t>HR trainer expense Year 1</t>
  </si>
  <si>
    <t>Travel</t>
  </si>
  <si>
    <t>Lyft</t>
  </si>
  <si>
    <t>Travel expense Year 1</t>
  </si>
  <si>
    <t>Food for SSoR program</t>
  </si>
  <si>
    <t>GrubHub</t>
  </si>
  <si>
    <t>Food expense Year 1 - LA</t>
  </si>
  <si>
    <t>Pathway Consultants</t>
  </si>
  <si>
    <t>Food expense Year 1 - SF</t>
  </si>
  <si>
    <t>Food for Intergen'l Healing Retreat</t>
  </si>
  <si>
    <t>Safeway</t>
  </si>
  <si>
    <t>Food expense for SOR retreat Year 1</t>
  </si>
  <si>
    <t>Healing supplies for Intergen'l Retreat</t>
  </si>
  <si>
    <t>Amazon</t>
  </si>
  <si>
    <t>Supply expense for SOR Year 1 - Chromebooks - SF</t>
  </si>
  <si>
    <t>Supply expense for SOR Year 1 - Chromebooks - LA</t>
  </si>
  <si>
    <t>Annual Financial Report</t>
  </si>
  <si>
    <t>Budget Year 1            3/15/2020-3/14/2021</t>
  </si>
  <si>
    <t>Actual Year 1            3/15/2020-3/14/2021</t>
  </si>
  <si>
    <t>Budget Year 2                 3/15/2021-3/14/2022</t>
  </si>
  <si>
    <t>Actual Year 2                     3/15/2021-3/14/2022</t>
  </si>
  <si>
    <t>Budget Year 3                        3/15/2022-11/30/2022</t>
  </si>
  <si>
    <t>Actual Year 3                3/15/2022-11/30/2022</t>
  </si>
  <si>
    <t>Total Budget</t>
  </si>
  <si>
    <t>Total Expenditures</t>
  </si>
  <si>
    <t>Remaining Balance</t>
  </si>
  <si>
    <t>I.  Personnel</t>
  </si>
  <si>
    <t>Salaries</t>
  </si>
  <si>
    <t>1-Sister &amp; Siblings on the Rise Coord - LA</t>
  </si>
  <si>
    <t>2-Sister &amp; Siblings on the Rise Coord - SF</t>
  </si>
  <si>
    <t>3-Life Coaches - SF &amp; LA</t>
  </si>
  <si>
    <t>4-Statewide Youth Organizer Coordinator</t>
  </si>
  <si>
    <t>5-Participatory Defense Coordinator</t>
  </si>
  <si>
    <t>Payroll Taxes and Benefits</t>
  </si>
  <si>
    <t>3 - Healers for Intergen'l Retreat</t>
  </si>
  <si>
    <t>4 - Peer Outreach Worker</t>
  </si>
  <si>
    <t>5 - HR Trainers</t>
  </si>
  <si>
    <t>Total Personnel</t>
  </si>
  <si>
    <t>II.  Other Expenses</t>
  </si>
  <si>
    <t>Office Supplies</t>
  </si>
  <si>
    <t>Postage</t>
  </si>
  <si>
    <t>Printing/Duplicating</t>
  </si>
  <si>
    <t>Information/Materials</t>
  </si>
  <si>
    <t>Equipment</t>
  </si>
  <si>
    <t>Rent / Utilities</t>
  </si>
  <si>
    <t>Miscellaneous (List)</t>
  </si>
  <si>
    <t>1 - Food for SSoR Program</t>
  </si>
  <si>
    <t>2 - Food for Intergen'l Healing Retreat</t>
  </si>
  <si>
    <t>3 - Healing supplies for Intergen'l Retreat</t>
  </si>
  <si>
    <t>Total Other Expenses</t>
  </si>
  <si>
    <t>Indirect (up to 20% of direct costs)</t>
  </si>
  <si>
    <t>Total Grant Expenses</t>
  </si>
  <si>
    <t>Grant Number: GA0000123</t>
  </si>
  <si>
    <t xml:space="preserve">Organization Name: Financial Report Example </t>
  </si>
  <si>
    <t xml:space="preserve">Bashful </t>
  </si>
  <si>
    <t xml:space="preserve">Happy </t>
  </si>
  <si>
    <t>Show White</t>
  </si>
  <si>
    <t>Queen</t>
  </si>
  <si>
    <t>Magic Mirror</t>
  </si>
  <si>
    <t>Dopey</t>
  </si>
  <si>
    <t>Grumpy</t>
  </si>
  <si>
    <t>YL Center</t>
  </si>
  <si>
    <t>2- YL Center</t>
  </si>
  <si>
    <t>Sneezy</t>
  </si>
  <si>
    <t>Cinderella</t>
  </si>
  <si>
    <t>Ariel Mermaid</t>
  </si>
  <si>
    <t>Daenerys Targaryen</t>
  </si>
  <si>
    <t>Jon Snow</t>
  </si>
  <si>
    <t>Stipends @ $20/hour</t>
  </si>
  <si>
    <t>Consultant Fees: 1 -  Stipends</t>
  </si>
  <si>
    <t>Budget Line Item(sub category)</t>
  </si>
  <si>
    <t xml:space="preserve">Expenditure Listing </t>
  </si>
  <si>
    <t xml:space="preserve">Total Expenses </t>
  </si>
  <si>
    <t>Comments</t>
  </si>
  <si>
    <t>Corresponding FR Line Item (AGREE)</t>
  </si>
  <si>
    <t>(A)</t>
  </si>
  <si>
    <t>(B)</t>
  </si>
  <si>
    <t>[C]</t>
  </si>
  <si>
    <t>[D]</t>
  </si>
  <si>
    <t>Expenditure Listing -    3/15/2020-3/14/2021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</si>
</sst>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/d/yyyy;@"/>
    <numFmt numFmtId="165" formatCode="\$#,##0.00"/>
    <numFmt numFmtId="166" formatCode="\$0.00"/>
    <numFmt numFmtId="167" formatCode="&quot;$&quot;#,##0"/>
    <numFmt numFmtId="168" formatCode="&quot;$&quot;#,##0.00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rgb="FF3F3F76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sz val="14"/>
      <name val="Calibri Light"/>
      <family val="2"/>
      <scheme val="maj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b/>
      <sz val="12"/>
      <name val="Calibri Light"/>
      <family val="2"/>
    </font>
    <font>
      <b/>
      <sz val="12"/>
      <color rgb="FF000000"/>
      <name val="Calibri Light"/>
      <family val="2"/>
    </font>
    <font>
      <sz val="12"/>
      <name val="Calibri Light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7" fillId="9" borderId="30"/>
    <xf numFmtId="43" fontId="9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2" applyFont="1"/>
    <xf numFmtId="167" fontId="3" fillId="0" borderId="0" xfId="2" applyNumberFormat="1" applyFont="1"/>
    <xf numFmtId="0" fontId="2" fillId="0" borderId="0" xfId="2"/>
    <xf numFmtId="0" fontId="4" fillId="0" borderId="0" xfId="2" applyFont="1" applyAlignment="1">
      <alignment horizontal="center"/>
    </xf>
    <xf numFmtId="0" fontId="3" fillId="0" borderId="1" xfId="2" applyFont="1" applyBorder="1"/>
    <xf numFmtId="0" fontId="3" fillId="0" borderId="2" xfId="2" applyFont="1" applyBorder="1"/>
    <xf numFmtId="167" fontId="3" fillId="0" borderId="2" xfId="2" applyNumberFormat="1" applyFont="1" applyBorder="1"/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167" fontId="5" fillId="0" borderId="5" xfId="2" applyNumberFormat="1" applyFont="1" applyBorder="1" applyAlignment="1">
      <alignment horizontal="center" vertical="center" wrapText="1"/>
    </xf>
    <xf numFmtId="0" fontId="6" fillId="0" borderId="0" xfId="2" applyFont="1"/>
    <xf numFmtId="168" fontId="3" fillId="0" borderId="4" xfId="2" applyNumberFormat="1" applyFont="1" applyBorder="1" applyAlignment="1">
      <alignment horizontal="center"/>
    </xf>
    <xf numFmtId="168" fontId="3" fillId="0" borderId="5" xfId="2" applyNumberFormat="1" applyFont="1" applyBorder="1" applyAlignment="1">
      <alignment horizontal="center"/>
    </xf>
    <xf numFmtId="168" fontId="3" fillId="0" borderId="0" xfId="2" applyNumberFormat="1" applyFont="1" applyAlignment="1">
      <alignment horizontal="center"/>
    </xf>
    <xf numFmtId="167" fontId="5" fillId="0" borderId="5" xfId="2" applyNumberFormat="1" applyFont="1" applyBorder="1"/>
    <xf numFmtId="168" fontId="3" fillId="0" borderId="4" xfId="2" applyNumberFormat="1" applyFont="1" applyBorder="1"/>
    <xf numFmtId="168" fontId="3" fillId="0" borderId="5" xfId="2" applyNumberFormat="1" applyFont="1" applyBorder="1"/>
    <xf numFmtId="168" fontId="3" fillId="0" borderId="0" xfId="2" applyNumberFormat="1" applyFont="1"/>
    <xf numFmtId="0" fontId="3" fillId="0" borderId="0" xfId="2" applyFont="1" applyAlignment="1">
      <alignment horizontal="left"/>
    </xf>
    <xf numFmtId="167" fontId="3" fillId="0" borderId="4" xfId="2" applyNumberFormat="1" applyFont="1" applyBorder="1"/>
    <xf numFmtId="167" fontId="3" fillId="0" borderId="5" xfId="2" applyNumberFormat="1" applyFont="1" applyBorder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167" fontId="3" fillId="0" borderId="6" xfId="2" applyNumberFormat="1" applyFont="1" applyBorder="1"/>
    <xf numFmtId="167" fontId="3" fillId="0" borderId="7" xfId="2" applyNumberFormat="1" applyFont="1" applyBorder="1"/>
    <xf numFmtId="167" fontId="3" fillId="0" borderId="8" xfId="2" applyNumberFormat="1" applyFont="1" applyBorder="1"/>
    <xf numFmtId="0" fontId="6" fillId="0" borderId="0" xfId="2" applyFont="1" applyAlignment="1">
      <alignment horizontal="left"/>
    </xf>
    <xf numFmtId="167" fontId="5" fillId="0" borderId="4" xfId="2" applyNumberFormat="1" applyFont="1" applyBorder="1"/>
    <xf numFmtId="167" fontId="5" fillId="0" borderId="0" xfId="2" applyNumberFormat="1" applyFont="1"/>
    <xf numFmtId="167" fontId="3" fillId="0" borderId="9" xfId="2" applyNumberFormat="1" applyFont="1" applyBorder="1"/>
    <xf numFmtId="167" fontId="3" fillId="0" borderId="10" xfId="2" applyNumberFormat="1" applyFont="1" applyBorder="1"/>
    <xf numFmtId="167" fontId="3" fillId="0" borderId="11" xfId="2" applyNumberFormat="1" applyFont="1" applyBorder="1"/>
    <xf numFmtId="0" fontId="3" fillId="0" borderId="12" xfId="2" applyFont="1" applyBorder="1"/>
    <xf numFmtId="0" fontId="3" fillId="0" borderId="13" xfId="2" applyFont="1" applyBorder="1"/>
    <xf numFmtId="0" fontId="3" fillId="0" borderId="14" xfId="2" applyFont="1" applyBorder="1"/>
    <xf numFmtId="167" fontId="3" fillId="0" borderId="13" xfId="2" applyNumberFormat="1" applyFont="1" applyBorder="1"/>
    <xf numFmtId="0" fontId="4" fillId="0" borderId="0" xfId="2" applyFont="1" applyAlignment="1"/>
    <xf numFmtId="0" fontId="2" fillId="0" borderId="0" xfId="2" applyAlignment="1"/>
    <xf numFmtId="0" fontId="3" fillId="3" borderId="0" xfId="2" applyFont="1" applyFill="1" applyAlignment="1">
      <alignment horizontal="left"/>
    </xf>
    <xf numFmtId="167" fontId="3" fillId="3" borderId="4" xfId="2" applyNumberFormat="1" applyFont="1" applyFill="1" applyBorder="1"/>
    <xf numFmtId="167" fontId="3" fillId="3" borderId="5" xfId="2" applyNumberFormat="1" applyFont="1" applyFill="1" applyBorder="1"/>
    <xf numFmtId="0" fontId="3" fillId="4" borderId="0" xfId="2" applyFont="1" applyFill="1" applyAlignment="1">
      <alignment horizontal="left"/>
    </xf>
    <xf numFmtId="167" fontId="3" fillId="4" borderId="4" xfId="2" applyNumberFormat="1" applyFont="1" applyFill="1" applyBorder="1"/>
    <xf numFmtId="167" fontId="3" fillId="4" borderId="5" xfId="2" applyNumberFormat="1" applyFont="1" applyFill="1" applyBorder="1"/>
    <xf numFmtId="167" fontId="3" fillId="4" borderId="0" xfId="2" applyNumberFormat="1" applyFont="1" applyFill="1"/>
    <xf numFmtId="167" fontId="5" fillId="4" borderId="5" xfId="2" applyNumberFormat="1" applyFont="1" applyFill="1" applyBorder="1"/>
    <xf numFmtId="167" fontId="3" fillId="3" borderId="0" xfId="2" applyNumberFormat="1" applyFont="1" applyFill="1"/>
    <xf numFmtId="167" fontId="5" fillId="3" borderId="5" xfId="2" applyNumberFormat="1" applyFont="1" applyFill="1" applyBorder="1"/>
    <xf numFmtId="0" fontId="3" fillId="6" borderId="0" xfId="2" applyFont="1" applyFill="1"/>
    <xf numFmtId="167" fontId="3" fillId="6" borderId="4" xfId="2" applyNumberFormat="1" applyFont="1" applyFill="1" applyBorder="1"/>
    <xf numFmtId="167" fontId="3" fillId="6" borderId="5" xfId="2" applyNumberFormat="1" applyFont="1" applyFill="1" applyBorder="1"/>
    <xf numFmtId="167" fontId="3" fillId="6" borderId="0" xfId="2" applyNumberFormat="1" applyFont="1" applyFill="1"/>
    <xf numFmtId="167" fontId="5" fillId="6" borderId="5" xfId="2" applyNumberFormat="1" applyFont="1" applyFill="1" applyBorder="1"/>
    <xf numFmtId="0" fontId="3" fillId="7" borderId="0" xfId="2" applyFont="1" applyFill="1" applyAlignment="1">
      <alignment horizontal="left"/>
    </xf>
    <xf numFmtId="167" fontId="3" fillId="7" borderId="4" xfId="2" applyNumberFormat="1" applyFont="1" applyFill="1" applyBorder="1"/>
    <xf numFmtId="167" fontId="3" fillId="7" borderId="5" xfId="2" applyNumberFormat="1" applyFont="1" applyFill="1" applyBorder="1"/>
    <xf numFmtId="167" fontId="3" fillId="7" borderId="0" xfId="2" applyNumberFormat="1" applyFont="1" applyFill="1"/>
    <xf numFmtId="167" fontId="5" fillId="7" borderId="5" xfId="2" applyNumberFormat="1" applyFont="1" applyFill="1" applyBorder="1"/>
    <xf numFmtId="0" fontId="3" fillId="8" borderId="0" xfId="2" applyFont="1" applyFill="1" applyAlignment="1">
      <alignment horizontal="left"/>
    </xf>
    <xf numFmtId="167" fontId="3" fillId="8" borderId="4" xfId="2" applyNumberFormat="1" applyFont="1" applyFill="1" applyBorder="1"/>
    <xf numFmtId="167" fontId="3" fillId="8" borderId="5" xfId="2" applyNumberFormat="1" applyFont="1" applyFill="1" applyBorder="1"/>
    <xf numFmtId="167" fontId="3" fillId="8" borderId="0" xfId="2" applyNumberFormat="1" applyFont="1" applyFill="1"/>
    <xf numFmtId="167" fontId="5" fillId="8" borderId="5" xfId="2" applyNumberFormat="1" applyFont="1" applyFill="1" applyBorder="1"/>
    <xf numFmtId="167" fontId="3" fillId="0" borderId="10" xfId="2" applyNumberFormat="1" applyFont="1" applyFill="1" applyBorder="1"/>
    <xf numFmtId="9" fontId="3" fillId="0" borderId="0" xfId="2" applyNumberFormat="1" applyFont="1" applyAlignment="1">
      <alignment horizontal="left"/>
    </xf>
    <xf numFmtId="0" fontId="12" fillId="0" borderId="0" xfId="1" applyFont="1" applyAlignment="1">
      <alignment horizontal="left" vertical="top"/>
    </xf>
    <xf numFmtId="0" fontId="13" fillId="0" borderId="17" xfId="1" applyFont="1" applyBorder="1" applyAlignment="1">
      <alignment horizontal="left" vertical="top" wrapText="1"/>
    </xf>
    <xf numFmtId="0" fontId="13" fillId="0" borderId="18" xfId="1" applyFont="1" applyBorder="1" applyAlignment="1">
      <alignment horizontal="left" vertical="top" wrapText="1"/>
    </xf>
    <xf numFmtId="0" fontId="14" fillId="0" borderId="19" xfId="1" applyFont="1" applyBorder="1" applyAlignment="1">
      <alignment horizontal="left" vertical="top"/>
    </xf>
    <xf numFmtId="0" fontId="15" fillId="0" borderId="20" xfId="1" applyFont="1" applyFill="1" applyBorder="1" applyAlignment="1">
      <alignment horizontal="left" vertical="top" wrapText="1"/>
    </xf>
    <xf numFmtId="0" fontId="15" fillId="0" borderId="16" xfId="1" applyFont="1" applyFill="1" applyBorder="1" applyAlignment="1">
      <alignment horizontal="left" vertical="top" wrapText="1"/>
    </xf>
    <xf numFmtId="165" fontId="12" fillId="0" borderId="16" xfId="1" applyNumberFormat="1" applyFont="1" applyFill="1" applyBorder="1" applyAlignment="1">
      <alignment horizontal="right" vertical="top" shrinkToFit="1"/>
    </xf>
    <xf numFmtId="0" fontId="15" fillId="0" borderId="24" xfId="1" applyFont="1" applyFill="1" applyBorder="1" applyAlignment="1">
      <alignment horizontal="left" vertical="top" wrapText="1"/>
    </xf>
    <xf numFmtId="0" fontId="12" fillId="0" borderId="27" xfId="1" applyFont="1" applyFill="1" applyBorder="1" applyAlignment="1">
      <alignment horizontal="left" vertical="top"/>
    </xf>
    <xf numFmtId="0" fontId="11" fillId="0" borderId="0" xfId="0" applyFont="1"/>
    <xf numFmtId="0" fontId="15" fillId="0" borderId="21" xfId="1" applyFont="1" applyFill="1" applyBorder="1" applyAlignment="1">
      <alignment horizontal="left" vertical="top" wrapText="1"/>
    </xf>
    <xf numFmtId="0" fontId="15" fillId="0" borderId="15" xfId="1" applyFont="1" applyFill="1" applyBorder="1" applyAlignment="1">
      <alignment horizontal="left" vertical="top" wrapText="1"/>
    </xf>
    <xf numFmtId="165" fontId="12" fillId="0" borderId="15" xfId="1" applyNumberFormat="1" applyFont="1" applyFill="1" applyBorder="1" applyAlignment="1">
      <alignment horizontal="right" vertical="top" shrinkToFit="1"/>
    </xf>
    <xf numFmtId="0" fontId="15" fillId="0" borderId="25" xfId="1" applyFont="1" applyFill="1" applyBorder="1" applyAlignment="1">
      <alignment horizontal="left" vertical="top" wrapText="1"/>
    </xf>
    <xf numFmtId="0" fontId="12" fillId="0" borderId="28" xfId="1" applyFont="1" applyFill="1" applyBorder="1" applyAlignment="1">
      <alignment horizontal="left" vertical="top"/>
    </xf>
    <xf numFmtId="165" fontId="12" fillId="0" borderId="28" xfId="1" applyNumberFormat="1" applyFont="1" applyFill="1" applyBorder="1" applyAlignment="1">
      <alignment horizontal="left" vertical="top"/>
    </xf>
    <xf numFmtId="164" fontId="12" fillId="0" borderId="15" xfId="1" applyNumberFormat="1" applyFont="1" applyFill="1" applyBorder="1" applyAlignment="1">
      <alignment horizontal="left" vertical="top" shrinkToFit="1"/>
    </xf>
    <xf numFmtId="166" fontId="12" fillId="0" borderId="15" xfId="1" applyNumberFormat="1" applyFont="1" applyFill="1" applyBorder="1" applyAlignment="1">
      <alignment horizontal="right" vertical="top" shrinkToFit="1"/>
    </xf>
    <xf numFmtId="166" fontId="12" fillId="0" borderId="28" xfId="1" applyNumberFormat="1" applyFont="1" applyFill="1" applyBorder="1" applyAlignment="1">
      <alignment horizontal="left" vertical="top"/>
    </xf>
    <xf numFmtId="0" fontId="15" fillId="0" borderId="22" xfId="1" applyFont="1" applyFill="1" applyBorder="1" applyAlignment="1">
      <alignment horizontal="left" vertical="top" wrapText="1"/>
    </xf>
    <xf numFmtId="0" fontId="15" fillId="0" borderId="23" xfId="1" applyFont="1" applyFill="1" applyBorder="1" applyAlignment="1">
      <alignment horizontal="left" vertical="top" wrapText="1"/>
    </xf>
    <xf numFmtId="164" fontId="12" fillId="0" borderId="23" xfId="1" applyNumberFormat="1" applyFont="1" applyFill="1" applyBorder="1" applyAlignment="1">
      <alignment horizontal="left" vertical="top" shrinkToFit="1"/>
    </xf>
    <xf numFmtId="165" fontId="12" fillId="0" borderId="23" xfId="1" applyNumberFormat="1" applyFont="1" applyFill="1" applyBorder="1" applyAlignment="1">
      <alignment horizontal="right" vertical="top" shrinkToFit="1"/>
    </xf>
    <xf numFmtId="0" fontId="15" fillId="0" borderId="26" xfId="1" applyFont="1" applyFill="1" applyBorder="1" applyAlignment="1">
      <alignment horizontal="left" vertical="top" wrapText="1"/>
    </xf>
    <xf numFmtId="166" fontId="12" fillId="0" borderId="29" xfId="1" applyNumberFormat="1" applyFont="1" applyFill="1" applyBorder="1" applyAlignment="1">
      <alignment horizontal="left" vertical="top"/>
    </xf>
    <xf numFmtId="0" fontId="12" fillId="0" borderId="0" xfId="1" applyFont="1" applyAlignment="1">
      <alignment horizontal="center" vertical="top"/>
    </xf>
    <xf numFmtId="165" fontId="14" fillId="2" borderId="0" xfId="1" applyNumberFormat="1" applyFont="1" applyFill="1" applyAlignment="1">
      <alignment horizontal="center" vertical="top"/>
    </xf>
    <xf numFmtId="0" fontId="13" fillId="0" borderId="18" xfId="1" applyFont="1" applyBorder="1" applyAlignment="1">
      <alignment horizontal="center" vertical="top" wrapText="1"/>
    </xf>
    <xf numFmtId="0" fontId="14" fillId="0" borderId="0" xfId="1" applyFont="1" applyAlignment="1">
      <alignment horizontal="left" vertical="top"/>
    </xf>
    <xf numFmtId="0" fontId="18" fillId="0" borderId="0" xfId="1" applyFont="1" applyAlignment="1">
      <alignment horizontal="left" vertical="top"/>
    </xf>
    <xf numFmtId="0" fontId="19" fillId="0" borderId="17" xfId="1" applyFont="1" applyBorder="1" applyAlignment="1">
      <alignment horizontal="left" vertical="top" wrapText="1"/>
    </xf>
    <xf numFmtId="0" fontId="19" fillId="0" borderId="18" xfId="1" applyFont="1" applyBorder="1" applyAlignment="1">
      <alignment horizontal="left" vertical="top" wrapText="1"/>
    </xf>
    <xf numFmtId="0" fontId="21" fillId="0" borderId="20" xfId="1" applyFont="1" applyFill="1" applyBorder="1" applyAlignment="1">
      <alignment horizontal="left" vertical="top" wrapText="1"/>
    </xf>
    <xf numFmtId="0" fontId="21" fillId="0" borderId="16" xfId="1" applyFont="1" applyFill="1" applyBorder="1" applyAlignment="1">
      <alignment horizontal="left" vertical="top" wrapText="1"/>
    </xf>
    <xf numFmtId="165" fontId="18" fillId="0" borderId="16" xfId="1" applyNumberFormat="1" applyFont="1" applyFill="1" applyBorder="1" applyAlignment="1">
      <alignment horizontal="right" vertical="top" shrinkToFit="1"/>
    </xf>
    <xf numFmtId="0" fontId="21" fillId="0" borderId="24" xfId="1" applyFont="1" applyFill="1" applyBorder="1" applyAlignment="1">
      <alignment horizontal="left" vertical="top" wrapText="1"/>
    </xf>
    <xf numFmtId="0" fontId="17" fillId="0" borderId="0" xfId="0" applyFont="1"/>
    <xf numFmtId="0" fontId="21" fillId="0" borderId="21" xfId="1" applyFont="1" applyFill="1" applyBorder="1" applyAlignment="1">
      <alignment horizontal="left" vertical="top" wrapText="1"/>
    </xf>
    <xf numFmtId="0" fontId="21" fillId="0" borderId="15" xfId="1" applyFont="1" applyFill="1" applyBorder="1" applyAlignment="1">
      <alignment horizontal="left" vertical="top" wrapText="1"/>
    </xf>
    <xf numFmtId="165" fontId="18" fillId="0" borderId="15" xfId="1" applyNumberFormat="1" applyFont="1" applyFill="1" applyBorder="1" applyAlignment="1">
      <alignment horizontal="right" vertical="top" shrinkToFit="1"/>
    </xf>
    <xf numFmtId="0" fontId="21" fillId="0" borderId="25" xfId="1" applyFont="1" applyFill="1" applyBorder="1" applyAlignment="1">
      <alignment horizontal="left" vertical="top" wrapText="1"/>
    </xf>
    <xf numFmtId="0" fontId="21" fillId="3" borderId="21" xfId="1" applyFont="1" applyFill="1" applyBorder="1" applyAlignment="1">
      <alignment horizontal="left" vertical="top" wrapText="1"/>
    </xf>
    <xf numFmtId="0" fontId="21" fillId="3" borderId="15" xfId="1" applyFont="1" applyFill="1" applyBorder="1" applyAlignment="1">
      <alignment horizontal="left" vertical="top" wrapText="1"/>
    </xf>
    <xf numFmtId="165" fontId="18" fillId="3" borderId="15" xfId="1" applyNumberFormat="1" applyFont="1" applyFill="1" applyBorder="1" applyAlignment="1">
      <alignment horizontal="right" vertical="top" shrinkToFit="1"/>
    </xf>
    <xf numFmtId="0" fontId="21" fillId="3" borderId="25" xfId="1" applyFont="1" applyFill="1" applyBorder="1" applyAlignment="1">
      <alignment horizontal="left" vertical="top" wrapText="1"/>
    </xf>
    <xf numFmtId="164" fontId="18" fillId="0" borderId="15" xfId="1" applyNumberFormat="1" applyFont="1" applyFill="1" applyBorder="1" applyAlignment="1">
      <alignment horizontal="left" vertical="top" shrinkToFit="1"/>
    </xf>
    <xf numFmtId="0" fontId="21" fillId="4" borderId="21" xfId="1" applyFont="1" applyFill="1" applyBorder="1" applyAlignment="1">
      <alignment horizontal="left" vertical="top" wrapText="1"/>
    </xf>
    <xf numFmtId="0" fontId="21" fillId="4" borderId="15" xfId="1" applyFont="1" applyFill="1" applyBorder="1" applyAlignment="1">
      <alignment horizontal="left" vertical="top" wrapText="1"/>
    </xf>
    <xf numFmtId="164" fontId="18" fillId="4" borderId="15" xfId="1" applyNumberFormat="1" applyFont="1" applyFill="1" applyBorder="1" applyAlignment="1">
      <alignment horizontal="left" vertical="top" shrinkToFit="1"/>
    </xf>
    <xf numFmtId="166" fontId="18" fillId="4" borderId="15" xfId="1" applyNumberFormat="1" applyFont="1" applyFill="1" applyBorder="1" applyAlignment="1">
      <alignment horizontal="right" vertical="top" shrinkToFit="1"/>
    </xf>
    <xf numFmtId="0" fontId="21" fillId="4" borderId="25" xfId="1" applyFont="1" applyFill="1" applyBorder="1" applyAlignment="1">
      <alignment horizontal="left" vertical="top" wrapText="1"/>
    </xf>
    <xf numFmtId="165" fontId="18" fillId="4" borderId="15" xfId="1" applyNumberFormat="1" applyFont="1" applyFill="1" applyBorder="1" applyAlignment="1">
      <alignment horizontal="right" vertical="top" shrinkToFit="1"/>
    </xf>
    <xf numFmtId="0" fontId="21" fillId="5" borderId="21" xfId="1" applyFont="1" applyFill="1" applyBorder="1" applyAlignment="1">
      <alignment horizontal="left" vertical="top" wrapText="1"/>
    </xf>
    <xf numFmtId="0" fontId="21" fillId="5" borderId="15" xfId="1" applyFont="1" applyFill="1" applyBorder="1" applyAlignment="1">
      <alignment horizontal="left" vertical="top" wrapText="1"/>
    </xf>
    <xf numFmtId="164" fontId="18" fillId="5" borderId="15" xfId="1" applyNumberFormat="1" applyFont="1" applyFill="1" applyBorder="1" applyAlignment="1">
      <alignment horizontal="left" vertical="top" shrinkToFit="1"/>
    </xf>
    <xf numFmtId="165" fontId="18" fillId="5" borderId="15" xfId="1" applyNumberFormat="1" applyFont="1" applyFill="1" applyBorder="1" applyAlignment="1">
      <alignment horizontal="right" vertical="top" shrinkToFit="1"/>
    </xf>
    <xf numFmtId="0" fontId="21" fillId="5" borderId="25" xfId="1" applyFont="1" applyFill="1" applyBorder="1" applyAlignment="1">
      <alignment horizontal="left" vertical="top" wrapText="1"/>
    </xf>
    <xf numFmtId="166" fontId="18" fillId="5" borderId="15" xfId="1" applyNumberFormat="1" applyFont="1" applyFill="1" applyBorder="1" applyAlignment="1">
      <alignment horizontal="right" vertical="top" shrinkToFit="1"/>
    </xf>
    <xf numFmtId="0" fontId="21" fillId="6" borderId="21" xfId="1" applyFont="1" applyFill="1" applyBorder="1" applyAlignment="1">
      <alignment horizontal="left" vertical="top" wrapText="1"/>
    </xf>
    <xf numFmtId="0" fontId="21" fillId="6" borderId="15" xfId="1" applyFont="1" applyFill="1" applyBorder="1" applyAlignment="1">
      <alignment horizontal="left" vertical="top" wrapText="1"/>
    </xf>
    <xf numFmtId="164" fontId="18" fillId="6" borderId="15" xfId="1" applyNumberFormat="1" applyFont="1" applyFill="1" applyBorder="1" applyAlignment="1">
      <alignment horizontal="left" vertical="top" shrinkToFit="1"/>
    </xf>
    <xf numFmtId="166" fontId="18" fillId="6" borderId="15" xfId="1" applyNumberFormat="1" applyFont="1" applyFill="1" applyBorder="1" applyAlignment="1">
      <alignment horizontal="right" vertical="top" shrinkToFit="1"/>
    </xf>
    <xf numFmtId="0" fontId="21" fillId="6" borderId="25" xfId="1" applyFont="1" applyFill="1" applyBorder="1" applyAlignment="1">
      <alignment horizontal="left" vertical="top" wrapText="1"/>
    </xf>
    <xf numFmtId="0" fontId="21" fillId="7" borderId="21" xfId="1" applyFont="1" applyFill="1" applyBorder="1" applyAlignment="1">
      <alignment horizontal="left" vertical="top" wrapText="1"/>
    </xf>
    <xf numFmtId="0" fontId="21" fillId="7" borderId="15" xfId="1" applyFont="1" applyFill="1" applyBorder="1" applyAlignment="1">
      <alignment horizontal="left" vertical="top" wrapText="1"/>
    </xf>
    <xf numFmtId="164" fontId="18" fillId="7" borderId="15" xfId="1" applyNumberFormat="1" applyFont="1" applyFill="1" applyBorder="1" applyAlignment="1">
      <alignment horizontal="left" vertical="top" shrinkToFit="1"/>
    </xf>
    <xf numFmtId="166" fontId="18" fillId="7" borderId="15" xfId="1" applyNumberFormat="1" applyFont="1" applyFill="1" applyBorder="1" applyAlignment="1">
      <alignment horizontal="right" vertical="top" shrinkToFit="1"/>
    </xf>
    <xf numFmtId="0" fontId="21" fillId="7" borderId="25" xfId="1" applyFont="1" applyFill="1" applyBorder="1" applyAlignment="1">
      <alignment horizontal="left" vertical="top" wrapText="1"/>
    </xf>
    <xf numFmtId="166" fontId="18" fillId="0" borderId="15" xfId="1" applyNumberFormat="1" applyFont="1" applyFill="1" applyBorder="1" applyAlignment="1">
      <alignment horizontal="right" vertical="top" shrinkToFit="1"/>
    </xf>
    <xf numFmtId="0" fontId="21" fillId="8" borderId="21" xfId="1" applyFont="1" applyFill="1" applyBorder="1" applyAlignment="1">
      <alignment horizontal="left" vertical="top" wrapText="1"/>
    </xf>
    <xf numFmtId="0" fontId="21" fillId="8" borderId="15" xfId="1" applyFont="1" applyFill="1" applyBorder="1" applyAlignment="1">
      <alignment horizontal="left" vertical="top" wrapText="1"/>
    </xf>
    <xf numFmtId="164" fontId="18" fillId="8" borderId="15" xfId="1" applyNumberFormat="1" applyFont="1" applyFill="1" applyBorder="1" applyAlignment="1">
      <alignment horizontal="left" vertical="top" shrinkToFit="1"/>
    </xf>
    <xf numFmtId="166" fontId="18" fillId="8" borderId="15" xfId="1" applyNumberFormat="1" applyFont="1" applyFill="1" applyBorder="1" applyAlignment="1">
      <alignment horizontal="right" vertical="top" shrinkToFit="1"/>
    </xf>
    <xf numFmtId="0" fontId="21" fillId="8" borderId="25" xfId="1" applyFont="1" applyFill="1" applyBorder="1" applyAlignment="1">
      <alignment horizontal="left" vertical="top" wrapText="1"/>
    </xf>
    <xf numFmtId="0" fontId="21" fillId="8" borderId="22" xfId="1" applyFont="1" applyFill="1" applyBorder="1" applyAlignment="1">
      <alignment horizontal="left" vertical="top" wrapText="1"/>
    </xf>
    <xf numFmtId="0" fontId="21" fillId="8" borderId="23" xfId="1" applyFont="1" applyFill="1" applyBorder="1" applyAlignment="1">
      <alignment horizontal="left" vertical="top" wrapText="1"/>
    </xf>
    <xf numFmtId="164" fontId="18" fillId="8" borderId="23" xfId="1" applyNumberFormat="1" applyFont="1" applyFill="1" applyBorder="1" applyAlignment="1">
      <alignment horizontal="left" vertical="top" shrinkToFit="1"/>
    </xf>
    <xf numFmtId="165" fontId="18" fillId="8" borderId="23" xfId="1" applyNumberFormat="1" applyFont="1" applyFill="1" applyBorder="1" applyAlignment="1">
      <alignment horizontal="right" vertical="top" shrinkToFit="1"/>
    </xf>
    <xf numFmtId="0" fontId="21" fillId="8" borderId="26" xfId="1" applyFont="1" applyFill="1" applyBorder="1" applyAlignment="1">
      <alignment horizontal="left" vertical="top" wrapText="1"/>
    </xf>
    <xf numFmtId="165" fontId="20" fillId="2" borderId="0" xfId="1" applyNumberFormat="1" applyFont="1" applyFill="1" applyAlignment="1">
      <alignment horizontal="center" vertical="top"/>
    </xf>
    <xf numFmtId="0" fontId="20" fillId="0" borderId="0" xfId="1" applyFont="1" applyAlignment="1">
      <alignment horizontal="left" vertical="top"/>
    </xf>
    <xf numFmtId="0" fontId="16" fillId="0" borderId="0" xfId="2" applyFont="1" applyAlignment="1">
      <alignment horizontal="left"/>
    </xf>
    <xf numFmtId="0" fontId="16" fillId="0" borderId="0" xfId="2" applyFont="1"/>
    <xf numFmtId="0" fontId="20" fillId="0" borderId="19" xfId="1" applyFont="1" applyBorder="1" applyAlignment="1">
      <alignment horizontal="left" vertical="top" wrapText="1"/>
    </xf>
    <xf numFmtId="0" fontId="3" fillId="5" borderId="0" xfId="2" applyFont="1" applyFill="1" applyAlignment="1">
      <alignment horizontal="left"/>
    </xf>
    <xf numFmtId="167" fontId="3" fillId="5" borderId="4" xfId="2" applyNumberFormat="1" applyFont="1" applyFill="1" applyBorder="1"/>
    <xf numFmtId="167" fontId="3" fillId="5" borderId="5" xfId="2" applyNumberFormat="1" applyFont="1" applyFill="1" applyBorder="1"/>
    <xf numFmtId="167" fontId="3" fillId="5" borderId="0" xfId="2" applyNumberFormat="1" applyFont="1" applyFill="1"/>
    <xf numFmtId="167" fontId="5" fillId="5" borderId="5" xfId="2" applyNumberFormat="1" applyFont="1" applyFill="1" applyBorder="1"/>
    <xf numFmtId="168" fontId="18" fillId="0" borderId="27" xfId="4" applyNumberFormat="1" applyFont="1" applyBorder="1" applyAlignment="1">
      <alignment horizontal="left" vertical="top"/>
    </xf>
    <xf numFmtId="168" fontId="18" fillId="0" borderId="28" xfId="4" applyNumberFormat="1" applyFont="1" applyBorder="1" applyAlignment="1">
      <alignment horizontal="left" vertical="top"/>
    </xf>
    <xf numFmtId="168" fontId="18" fillId="3" borderId="28" xfId="4" applyNumberFormat="1" applyFont="1" applyFill="1" applyBorder="1" applyAlignment="1">
      <alignment horizontal="left" vertical="top"/>
    </xf>
    <xf numFmtId="168" fontId="18" fillId="4" borderId="28" xfId="4" applyNumberFormat="1" applyFont="1" applyFill="1" applyBorder="1" applyAlignment="1">
      <alignment horizontal="left" vertical="top"/>
    </xf>
    <xf numFmtId="168" fontId="18" fillId="5" borderId="28" xfId="4" applyNumberFormat="1" applyFont="1" applyFill="1" applyBorder="1" applyAlignment="1">
      <alignment horizontal="left" vertical="top"/>
    </xf>
    <xf numFmtId="168" fontId="18" fillId="6" borderId="28" xfId="4" applyNumberFormat="1" applyFont="1" applyFill="1" applyBorder="1" applyAlignment="1">
      <alignment horizontal="left" vertical="top"/>
    </xf>
    <xf numFmtId="168" fontId="18" fillId="7" borderId="28" xfId="4" applyNumberFormat="1" applyFont="1" applyFill="1" applyBorder="1" applyAlignment="1">
      <alignment horizontal="left" vertical="top"/>
    </xf>
    <xf numFmtId="168" fontId="18" fillId="0" borderId="29" xfId="4" applyNumberFormat="1" applyFont="1" applyBorder="1" applyAlignment="1">
      <alignment horizontal="left" vertical="top"/>
    </xf>
    <xf numFmtId="0" fontId="5" fillId="11" borderId="4" xfId="2" applyFont="1" applyFill="1" applyBorder="1" applyAlignment="1">
      <alignment horizontal="center" vertical="center" wrapText="1"/>
    </xf>
    <xf numFmtId="0" fontId="5" fillId="11" borderId="0" xfId="2" applyFont="1" applyFill="1" applyAlignment="1">
      <alignment horizontal="center" vertical="center" wrapText="1"/>
    </xf>
    <xf numFmtId="0" fontId="5" fillId="12" borderId="5" xfId="2" applyFont="1" applyFill="1" applyBorder="1" applyAlignment="1">
      <alignment horizontal="center" vertical="center" wrapText="1"/>
    </xf>
    <xf numFmtId="0" fontId="8" fillId="12" borderId="0" xfId="2" applyFont="1" applyFill="1" applyAlignment="1">
      <alignment horizontal="left" vertical="center" wrapText="1"/>
    </xf>
    <xf numFmtId="0" fontId="22" fillId="11" borderId="1" xfId="2" applyFont="1" applyFill="1" applyBorder="1" applyAlignment="1">
      <alignment horizontal="center"/>
    </xf>
    <xf numFmtId="0" fontId="22" fillId="12" borderId="2" xfId="2" applyFont="1" applyFill="1" applyBorder="1" applyAlignment="1">
      <alignment horizontal="center"/>
    </xf>
    <xf numFmtId="0" fontId="23" fillId="11" borderId="1" xfId="2" applyFont="1" applyFill="1" applyBorder="1" applyAlignment="1">
      <alignment horizontal="center"/>
    </xf>
    <xf numFmtId="0" fontId="23" fillId="12" borderId="3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left"/>
    </xf>
    <xf numFmtId="0" fontId="2" fillId="0" borderId="14" xfId="2" applyBorder="1" applyAlignment="1">
      <alignment horizontal="center"/>
    </xf>
    <xf numFmtId="0" fontId="16" fillId="0" borderId="0" xfId="2" applyFont="1" applyAlignment="1">
      <alignment horizontal="left"/>
    </xf>
    <xf numFmtId="0" fontId="16" fillId="0" borderId="0" xfId="2" applyFont="1"/>
    <xf numFmtId="0" fontId="13" fillId="10" borderId="31" xfId="1" applyFont="1" applyFill="1" applyBorder="1" applyAlignment="1">
      <alignment horizontal="center" vertical="top"/>
    </xf>
    <xf numFmtId="0" fontId="10" fillId="0" borderId="0" xfId="2" applyFont="1" applyAlignment="1">
      <alignment horizontal="left"/>
    </xf>
    <xf numFmtId="0" fontId="10" fillId="0" borderId="0" xfId="2" applyFont="1"/>
  </cellXfs>
  <cellStyles count="5">
    <cellStyle name="Comma" xfId="4" builtinId="3"/>
    <cellStyle name="Normal" xfId="0" builtinId="0"/>
    <cellStyle name="Normal 2" xfId="1" xr:uid="{B7D96374-5EC4-4409-82AE-F7217C0890E9}"/>
    <cellStyle name="Normal 3" xfId="2" xr:uid="{0747DBF9-3005-45F4-B96F-250CF41D3087}"/>
    <cellStyle name="Text Snip" xfId="3" xr:uid="{28162CFB-EE9D-489A-8319-16F2A91B341B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71437</xdr:colOff>
      <xdr:row>1</xdr:row>
      <xdr:rowOff>35722</xdr:rowOff>
    </xdr:from>
    <xdr:ext cx="2286000" cy="912172"/>
    <xdr:pic>
      <xdr:nvPicPr>
        <xdr:cNvPr id="2" name="image2.jpg">
          <a:extLst>
            <a:ext uri="{FF2B5EF4-FFF2-40B4-BE49-F238E27FC236}">
              <a16:creationId xmlns:a16="http://schemas.microsoft.com/office/drawing/2014/main" id="{78355B4E-7C0D-4722-BD24-7FC70DA68FC1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/>
        <a:srcRect l="15076" t="36984" r="12616" b="33785"/>
        <a:stretch/>
      </xdr:blipFill>
      <xdr:spPr>
        <a:xfrm>
          <a:off x="6357937" y="238128"/>
          <a:ext cx="2286000" cy="912172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139700</xdr:colOff>
      <xdr:row>0</xdr:row>
      <xdr:rowOff>139700</xdr:rowOff>
    </xdr:from>
    <xdr:ext cx="1933575" cy="1028700"/>
    <xdr:pic>
      <xdr:nvPicPr>
        <xdr:cNvPr id="3" name="image1.jpg">
          <a:extLst>
            <a:ext uri="{FF2B5EF4-FFF2-40B4-BE49-F238E27FC236}">
              <a16:creationId xmlns:a16="http://schemas.microsoft.com/office/drawing/2014/main" id="{24A86DE3-D513-4A34-96E7-C71D523302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9700" y="139700"/>
          <a:ext cx="1933575" cy="1028700"/>
        </a:xfrm>
        <a:prstGeom prst="rect">
          <a:avLst/>
        </a:prstGeom>
        <a:noFill/>
      </xdr:spPr>
    </xdr:pic>
    <xdr:clientData fLocksWithSheet="0"/>
  </xdr:oneCellAnchor>
  <xdr:twoCellAnchor>
    <xdr:from>
      <xdr:col>10</xdr:col>
      <xdr:colOff>150813</xdr:colOff>
      <xdr:row>9</xdr:row>
      <xdr:rowOff>7936</xdr:rowOff>
    </xdr:from>
    <xdr:to>
      <xdr:col>19</xdr:col>
      <xdr:colOff>420688</xdr:colOff>
      <xdr:row>13</xdr:row>
      <xdr:rowOff>31751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08A58F-12B6-4E35-8B32-BB581643B79F}"/>
            </a:ext>
          </a:extLst>
        </xdr:cNvPr>
        <xdr:cNvSpPr txBox="1"/>
      </xdr:nvSpPr>
      <xdr:spPr>
        <a:xfrm>
          <a:off x="9255126" y="2143124"/>
          <a:ext cx="7747000" cy="19050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LEGEND:</a:t>
          </a:r>
          <a:r>
            <a:rPr lang="en-US" sz="1100" b="1" u="sng" baseline="0"/>
            <a:t> </a:t>
          </a:r>
          <a:endParaRPr lang="en-US" sz="1100" b="1" u="sng"/>
        </a:p>
        <a:p>
          <a:endParaRPr lang="en-US" sz="1100" b="1"/>
        </a:p>
        <a:p>
          <a:r>
            <a:rPr lang="en-US" sz="1100" b="1"/>
            <a:t>Budget Year 1 </a:t>
          </a:r>
          <a:r>
            <a:rPr lang="en-US" sz="1100" b="1">
              <a:solidFill>
                <a:srgbClr val="FF0000"/>
              </a:solidFill>
            </a:rPr>
            <a:t>(A) </a:t>
          </a:r>
          <a:r>
            <a:rPr lang="en-US" sz="1100"/>
            <a:t>- Should</a:t>
          </a:r>
          <a:r>
            <a:rPr lang="en-US" sz="1100" baseline="0"/>
            <a:t> agree to the approved budget OR approved budget modification. </a:t>
          </a:r>
        </a:p>
        <a:p>
          <a:endParaRPr lang="en-US" sz="1100" b="1" baseline="0"/>
        </a:p>
        <a:p>
          <a:r>
            <a:rPr lang="en-US" sz="1100" b="1" baseline="0"/>
            <a:t>**Budget Modification 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10% change of a single line item or a new line item is added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budget.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 1: YL Center Budget 30K but actuals 35K , budget modification is needed. 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n-US" sz="1100" b="1" baseline="0"/>
        </a:p>
        <a:p>
          <a:r>
            <a:rPr lang="en-US" sz="1100" b="1" baseline="0"/>
            <a:t>Actual Year 1 </a:t>
          </a:r>
          <a:r>
            <a:rPr lang="en-US" sz="1100" b="1" baseline="0">
              <a:solidFill>
                <a:srgbClr val="FF0000"/>
              </a:solidFill>
            </a:rPr>
            <a:t>(B) </a:t>
          </a:r>
          <a:r>
            <a:rPr lang="en-US" sz="1100" b="1" baseline="0"/>
            <a:t>-  </a:t>
          </a:r>
          <a:r>
            <a:rPr lang="en-US" sz="1100" b="0" baseline="0"/>
            <a:t>Should reflect actuals NOT estimates. </a:t>
          </a:r>
        </a:p>
        <a:p>
          <a:endParaRPr lang="en-US" sz="1100" b="1" baseline="0"/>
        </a:p>
        <a:p>
          <a:r>
            <a:rPr lang="en-US" sz="1100" b="1" baseline="0"/>
            <a:t>Total Budget </a:t>
          </a:r>
          <a:r>
            <a:rPr lang="en-US" sz="1100" b="1" baseline="0">
              <a:solidFill>
                <a:srgbClr val="0000FF"/>
              </a:solidFill>
            </a:rPr>
            <a:t>[C] </a:t>
          </a:r>
          <a:r>
            <a:rPr lang="en-US" sz="1100" b="1" baseline="0"/>
            <a:t>and Total Expenditures </a:t>
          </a:r>
          <a:r>
            <a:rPr lang="en-US" sz="1100" b="1" baseline="0">
              <a:solidFill>
                <a:srgbClr val="0000FF"/>
              </a:solidFill>
            </a:rPr>
            <a:t>[D]- </a:t>
          </a:r>
          <a:r>
            <a:rPr lang="en-US" sz="1100" b="0" baseline="0"/>
            <a:t>Will change year over year as the budget is spent down and expenses are incurred. </a:t>
          </a:r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380999</xdr:colOff>
      <xdr:row>3</xdr:row>
      <xdr:rowOff>198437</xdr:rowOff>
    </xdr:from>
    <xdr:to>
      <xdr:col>18</xdr:col>
      <xdr:colOff>607671</xdr:colOff>
      <xdr:row>37</xdr:row>
      <xdr:rowOff>182562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30F52FA-07EC-420B-BA44-706217FAD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0937" y="793750"/>
          <a:ext cx="7957797" cy="7373937"/>
        </a:xfrm>
        <a:prstGeom prst="rect">
          <a:avLst/>
        </a:prstGeom>
      </xdr:spPr>
    </xdr:pic>
    <xdr:clientData/>
  </xdr:twoCellAnchor>
  <xdr:twoCellAnchor>
    <xdr:from>
      <xdr:col>6</xdr:col>
      <xdr:colOff>730250</xdr:colOff>
      <xdr:row>8</xdr:row>
      <xdr:rowOff>87313</xdr:rowOff>
    </xdr:from>
    <xdr:to>
      <xdr:col>12</xdr:col>
      <xdr:colOff>381000</xdr:colOff>
      <xdr:row>9</xdr:row>
      <xdr:rowOff>47625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1C74AE5-6659-4734-AD00-6E5A0B12A825}"/>
            </a:ext>
          </a:extLst>
        </xdr:cNvPr>
        <xdr:cNvCxnSpPr/>
      </xdr:nvCxnSpPr>
      <xdr:spPr>
        <a:xfrm>
          <a:off x="12692063" y="1912938"/>
          <a:ext cx="5222875" cy="15875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658812</xdr:colOff>
      <xdr:row>17</xdr:row>
      <xdr:rowOff>95249</xdr:rowOff>
    </xdr:from>
    <xdr:to>
      <xdr:col>12</xdr:col>
      <xdr:colOff>412750</xdr:colOff>
      <xdr:row>18</xdr:row>
      <xdr:rowOff>111124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1A0A16B-D622-43B1-A2ED-75D2D1653A79}"/>
            </a:ext>
          </a:extLst>
        </xdr:cNvPr>
        <xdr:cNvCxnSpPr/>
      </xdr:nvCxnSpPr>
      <xdr:spPr>
        <a:xfrm flipV="1">
          <a:off x="12620625" y="3706812"/>
          <a:ext cx="5326063" cy="214312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706438</xdr:colOff>
      <xdr:row>19</xdr:row>
      <xdr:rowOff>47625</xdr:rowOff>
    </xdr:from>
    <xdr:to>
      <xdr:col>12</xdr:col>
      <xdr:colOff>515937</xdr:colOff>
      <xdr:row>24</xdr:row>
      <xdr:rowOff>150812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5B363106-7722-40CC-B000-89A71CEDAA39}"/>
            </a:ext>
          </a:extLst>
        </xdr:cNvPr>
        <xdr:cNvCxnSpPr/>
      </xdr:nvCxnSpPr>
      <xdr:spPr>
        <a:xfrm flipV="1">
          <a:off x="12668251" y="4056063"/>
          <a:ext cx="5381624" cy="1293812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26</xdr:row>
      <xdr:rowOff>79375</xdr:rowOff>
    </xdr:from>
    <xdr:to>
      <xdr:col>12</xdr:col>
      <xdr:colOff>555625</xdr:colOff>
      <xdr:row>31</xdr:row>
      <xdr:rowOff>134938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1EC71184-0C30-4D44-A4FF-7C0AB03C128C}"/>
            </a:ext>
          </a:extLst>
        </xdr:cNvPr>
        <xdr:cNvCxnSpPr/>
      </xdr:nvCxnSpPr>
      <xdr:spPr>
        <a:xfrm flipV="1">
          <a:off x="12628563" y="5675313"/>
          <a:ext cx="5461000" cy="104775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555625</xdr:colOff>
      <xdr:row>28</xdr:row>
      <xdr:rowOff>31750</xdr:rowOff>
    </xdr:from>
    <xdr:to>
      <xdr:col>13</xdr:col>
      <xdr:colOff>31751</xdr:colOff>
      <xdr:row>33</xdr:row>
      <xdr:rowOff>158750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9FC7E65F-4889-4217-A024-A308EE97B6A4}"/>
            </a:ext>
          </a:extLst>
        </xdr:cNvPr>
        <xdr:cNvCxnSpPr/>
      </xdr:nvCxnSpPr>
      <xdr:spPr>
        <a:xfrm flipV="1">
          <a:off x="12517438" y="6024563"/>
          <a:ext cx="5659438" cy="111918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E2244-704B-41D0-B0F3-DDD872781B23}">
  <sheetPr>
    <pageSetUpPr fitToPage="1"/>
  </sheetPr>
  <dimension ref="A1:Z1000"/>
  <sheetViews>
    <sheetView tabSelected="1" zoomScale="80" zoomScaleNormal="80" workbookViewId="0">
      <selection activeCell="K4" sqref="K4"/>
    </sheetView>
  </sheetViews>
  <sheetFormatPr defaultColWidth="13.7109375" defaultRowHeight="15" customHeight="1" x14ac:dyDescent="0.2"/>
  <cols>
    <col min="1" max="1" width="45.5703125" style="3" customWidth="1"/>
    <col min="2" max="2" width="20.42578125" style="3" customWidth="1"/>
    <col min="3" max="3" width="13.7109375" style="3" customWidth="1"/>
    <col min="4" max="4" width="14.85546875" style="3" hidden="1" customWidth="1"/>
    <col min="5" max="7" width="13.7109375" style="3" hidden="1" customWidth="1"/>
    <col min="8" max="8" width="14.5703125" style="3" customWidth="1"/>
    <col min="9" max="9" width="20.140625" style="3" customWidth="1"/>
    <col min="10" max="10" width="15.85546875" style="3" customWidth="1"/>
    <col min="11" max="11" width="39.7109375" style="3" customWidth="1"/>
    <col min="12" max="26" width="8.42578125" style="3" customWidth="1"/>
    <col min="27" max="16384" width="13.7109375" style="3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6" customHeight="1" x14ac:dyDescent="0.35">
      <c r="A6" s="171" t="s">
        <v>48</v>
      </c>
      <c r="B6" s="172"/>
      <c r="C6" s="172"/>
      <c r="D6" s="172"/>
      <c r="E6" s="172"/>
      <c r="F6" s="172"/>
      <c r="G6" s="172"/>
      <c r="H6" s="172"/>
      <c r="I6" s="172"/>
      <c r="J6" s="17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45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.950000000000003" customHeight="1" x14ac:dyDescent="0.35">
      <c r="A9" s="173" t="s">
        <v>85</v>
      </c>
      <c r="B9" s="172"/>
      <c r="C9" s="172"/>
      <c r="D9" s="172"/>
      <c r="E9" s="172"/>
      <c r="F9" s="172"/>
      <c r="G9" s="172"/>
      <c r="H9" s="172"/>
      <c r="I9" s="172"/>
      <c r="J9" s="17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 x14ac:dyDescent="0.35">
      <c r="A10" s="173" t="s">
        <v>84</v>
      </c>
      <c r="B10" s="172"/>
      <c r="C10" s="172"/>
      <c r="D10" s="172"/>
      <c r="E10" s="172"/>
      <c r="F10" s="172"/>
      <c r="G10" s="172"/>
      <c r="H10" s="172"/>
      <c r="I10" s="172"/>
      <c r="J10" s="172"/>
      <c r="K10" s="6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8.1" customHeight="1" thickBot="1" x14ac:dyDescent="0.4">
      <c r="A11" s="37"/>
      <c r="B11" s="174"/>
      <c r="C11" s="174"/>
      <c r="D11" s="38"/>
      <c r="E11" s="38"/>
      <c r="F11" s="38"/>
      <c r="G11" s="38"/>
      <c r="H11" s="38"/>
      <c r="I11" s="38"/>
      <c r="J11" s="3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67" t="s">
        <v>107</v>
      </c>
      <c r="C12" s="168" t="s">
        <v>108</v>
      </c>
      <c r="D12" s="5"/>
      <c r="E12" s="6"/>
      <c r="F12" s="5"/>
      <c r="G12" s="6"/>
      <c r="H12" s="169" t="s">
        <v>109</v>
      </c>
      <c r="I12" s="170" t="s">
        <v>110</v>
      </c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7.5" customHeight="1" x14ac:dyDescent="0.25">
      <c r="A13" s="1"/>
      <c r="B13" s="163" t="s">
        <v>49</v>
      </c>
      <c r="C13" s="165" t="s">
        <v>50</v>
      </c>
      <c r="D13" s="8" t="s">
        <v>51</v>
      </c>
      <c r="E13" s="9" t="s">
        <v>52</v>
      </c>
      <c r="F13" s="8" t="s">
        <v>53</v>
      </c>
      <c r="G13" s="9" t="s">
        <v>54</v>
      </c>
      <c r="H13" s="164" t="s">
        <v>55</v>
      </c>
      <c r="I13" s="166" t="s">
        <v>56</v>
      </c>
      <c r="J13" s="10" t="s">
        <v>57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1" t="s">
        <v>58</v>
      </c>
      <c r="B14" s="12"/>
      <c r="C14" s="13"/>
      <c r="D14" s="12"/>
      <c r="E14" s="13"/>
      <c r="F14" s="12"/>
      <c r="G14" s="13"/>
      <c r="H14" s="12"/>
      <c r="I14" s="14"/>
      <c r="J14" s="1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 t="s">
        <v>59</v>
      </c>
      <c r="B15" s="16"/>
      <c r="C15" s="17"/>
      <c r="D15" s="16"/>
      <c r="E15" s="17"/>
      <c r="F15" s="16"/>
      <c r="G15" s="17"/>
      <c r="H15" s="16"/>
      <c r="I15" s="18"/>
      <c r="J15" s="1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9" t="s">
        <v>60</v>
      </c>
      <c r="B16" s="20">
        <v>42000</v>
      </c>
      <c r="C16" s="21">
        <v>42000</v>
      </c>
      <c r="D16" s="20"/>
      <c r="E16" s="21"/>
      <c r="F16" s="20"/>
      <c r="G16" s="21"/>
      <c r="H16" s="20">
        <f t="shared" ref="H16:I29" si="0">B16+D16+F16</f>
        <v>42000</v>
      </c>
      <c r="I16" s="2">
        <f t="shared" si="0"/>
        <v>42000</v>
      </c>
      <c r="J16" s="15">
        <f t="shared" ref="J16:J29" si="1">H16-I16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9" t="s">
        <v>61</v>
      </c>
      <c r="B17" s="20">
        <v>14000</v>
      </c>
      <c r="C17" s="21">
        <v>14000</v>
      </c>
      <c r="D17" s="20"/>
      <c r="E17" s="21"/>
      <c r="F17" s="20"/>
      <c r="G17" s="21"/>
      <c r="H17" s="20">
        <f t="shared" si="0"/>
        <v>14000</v>
      </c>
      <c r="I17" s="2">
        <f t="shared" si="0"/>
        <v>14000</v>
      </c>
      <c r="J17" s="15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9" t="s">
        <v>62</v>
      </c>
      <c r="B18" s="40">
        <v>26000</v>
      </c>
      <c r="C18" s="41">
        <v>26000</v>
      </c>
      <c r="D18" s="40"/>
      <c r="E18" s="41"/>
      <c r="F18" s="40"/>
      <c r="G18" s="41"/>
      <c r="H18" s="40">
        <f t="shared" si="0"/>
        <v>26000</v>
      </c>
      <c r="I18" s="47">
        <f t="shared" si="0"/>
        <v>26000</v>
      </c>
      <c r="J18" s="48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9" t="s">
        <v>63</v>
      </c>
      <c r="B19" s="20">
        <v>48400</v>
      </c>
      <c r="C19" s="21">
        <v>48400</v>
      </c>
      <c r="D19" s="20"/>
      <c r="E19" s="21"/>
      <c r="F19" s="20"/>
      <c r="G19" s="21"/>
      <c r="H19" s="20">
        <f t="shared" si="0"/>
        <v>48400</v>
      </c>
      <c r="I19" s="2">
        <f t="shared" si="0"/>
        <v>48400</v>
      </c>
      <c r="J19" s="15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9" t="s">
        <v>64</v>
      </c>
      <c r="B20" s="20">
        <v>13000</v>
      </c>
      <c r="C20" s="21">
        <v>13000</v>
      </c>
      <c r="D20" s="20"/>
      <c r="E20" s="21"/>
      <c r="F20" s="20"/>
      <c r="G20" s="21"/>
      <c r="H20" s="20">
        <f t="shared" si="0"/>
        <v>13000</v>
      </c>
      <c r="I20" s="2">
        <f t="shared" si="0"/>
        <v>13000</v>
      </c>
      <c r="J20" s="15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9">
        <v>6</v>
      </c>
      <c r="B21" s="20"/>
      <c r="C21" s="21"/>
      <c r="D21" s="20"/>
      <c r="E21" s="21"/>
      <c r="F21" s="20"/>
      <c r="G21" s="21"/>
      <c r="H21" s="20">
        <f t="shared" si="0"/>
        <v>0</v>
      </c>
      <c r="I21" s="2">
        <f t="shared" si="0"/>
        <v>0</v>
      </c>
      <c r="J21" s="15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2">
        <v>7</v>
      </c>
      <c r="B22" s="20"/>
      <c r="C22" s="21"/>
      <c r="D22" s="20"/>
      <c r="E22" s="21"/>
      <c r="F22" s="20"/>
      <c r="G22" s="21"/>
      <c r="H22" s="20">
        <f t="shared" si="0"/>
        <v>0</v>
      </c>
      <c r="I22" s="2">
        <f t="shared" si="0"/>
        <v>0</v>
      </c>
      <c r="J22" s="15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9">
        <v>8</v>
      </c>
      <c r="B23" s="20"/>
      <c r="C23" s="21"/>
      <c r="D23" s="20"/>
      <c r="E23" s="21"/>
      <c r="F23" s="20"/>
      <c r="G23" s="21"/>
      <c r="H23" s="20">
        <f t="shared" si="0"/>
        <v>0</v>
      </c>
      <c r="I23" s="2">
        <f t="shared" si="0"/>
        <v>0</v>
      </c>
      <c r="J23" s="15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9" t="s">
        <v>65</v>
      </c>
      <c r="B24" s="20">
        <v>37284</v>
      </c>
      <c r="C24" s="21">
        <v>37284</v>
      </c>
      <c r="D24" s="20"/>
      <c r="E24" s="21"/>
      <c r="F24" s="20"/>
      <c r="G24" s="21"/>
      <c r="H24" s="20">
        <f t="shared" si="0"/>
        <v>37284</v>
      </c>
      <c r="I24" s="2">
        <f t="shared" si="0"/>
        <v>37284</v>
      </c>
      <c r="J24" s="15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 t="s">
        <v>101</v>
      </c>
      <c r="B25" s="20">
        <v>60000</v>
      </c>
      <c r="C25" s="21">
        <v>60000</v>
      </c>
      <c r="D25" s="20"/>
      <c r="E25" s="21"/>
      <c r="F25" s="20"/>
      <c r="G25" s="21"/>
      <c r="H25" s="20">
        <f t="shared" si="0"/>
        <v>60000</v>
      </c>
      <c r="I25" s="2">
        <f t="shared" si="0"/>
        <v>60000</v>
      </c>
      <c r="J25" s="15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9" t="s">
        <v>94</v>
      </c>
      <c r="B26" s="20">
        <v>30000</v>
      </c>
      <c r="C26" s="21">
        <v>30000</v>
      </c>
      <c r="D26" s="20"/>
      <c r="E26" s="21"/>
      <c r="F26" s="20"/>
      <c r="G26" s="21"/>
      <c r="H26" s="20">
        <f t="shared" si="0"/>
        <v>30000</v>
      </c>
      <c r="I26" s="2">
        <f t="shared" si="0"/>
        <v>30000</v>
      </c>
      <c r="J26" s="15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2" t="s">
        <v>66</v>
      </c>
      <c r="B27" s="43">
        <v>2500</v>
      </c>
      <c r="C27" s="44">
        <v>2500</v>
      </c>
      <c r="D27" s="43"/>
      <c r="E27" s="44"/>
      <c r="F27" s="43"/>
      <c r="G27" s="44"/>
      <c r="H27" s="43">
        <f t="shared" si="0"/>
        <v>2500</v>
      </c>
      <c r="I27" s="45">
        <f t="shared" si="0"/>
        <v>2500</v>
      </c>
      <c r="J27" s="46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9" t="s">
        <v>67</v>
      </c>
      <c r="B28" s="20">
        <v>4400</v>
      </c>
      <c r="C28" s="21">
        <v>4400</v>
      </c>
      <c r="D28" s="20"/>
      <c r="E28" s="21"/>
      <c r="F28" s="20"/>
      <c r="G28" s="21"/>
      <c r="H28" s="20">
        <f t="shared" si="0"/>
        <v>4400</v>
      </c>
      <c r="I28" s="2">
        <f t="shared" si="0"/>
        <v>4400</v>
      </c>
      <c r="J28" s="15">
        <f t="shared" si="1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50" t="s">
        <v>68</v>
      </c>
      <c r="B29" s="151">
        <v>7500</v>
      </c>
      <c r="C29" s="152">
        <v>7500</v>
      </c>
      <c r="D29" s="151"/>
      <c r="E29" s="152"/>
      <c r="F29" s="151"/>
      <c r="G29" s="152"/>
      <c r="H29" s="151">
        <f t="shared" si="0"/>
        <v>7500</v>
      </c>
      <c r="I29" s="153">
        <f t="shared" si="0"/>
        <v>7500</v>
      </c>
      <c r="J29" s="154">
        <f t="shared" si="1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thickBot="1" x14ac:dyDescent="0.3">
      <c r="A30" s="23" t="s">
        <v>69</v>
      </c>
      <c r="B30" s="24">
        <f t="shared" ref="B30:J30" si="2">SUM(B16:B29)</f>
        <v>285084</v>
      </c>
      <c r="C30" s="25">
        <f t="shared" si="2"/>
        <v>285084</v>
      </c>
      <c r="D30" s="24">
        <f t="shared" si="2"/>
        <v>0</v>
      </c>
      <c r="E30" s="25">
        <f t="shared" si="2"/>
        <v>0</v>
      </c>
      <c r="F30" s="24">
        <f t="shared" si="2"/>
        <v>0</v>
      </c>
      <c r="G30" s="25">
        <f t="shared" si="2"/>
        <v>0</v>
      </c>
      <c r="H30" s="24">
        <f t="shared" si="2"/>
        <v>285084</v>
      </c>
      <c r="I30" s="26">
        <f t="shared" si="2"/>
        <v>285084</v>
      </c>
      <c r="J30" s="25">
        <f t="shared" si="2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7" t="s">
        <v>70</v>
      </c>
      <c r="B31" s="28"/>
      <c r="C31" s="15"/>
      <c r="D31" s="28"/>
      <c r="E31" s="15"/>
      <c r="F31" s="28"/>
      <c r="G31" s="15"/>
      <c r="H31" s="28"/>
      <c r="I31" s="29"/>
      <c r="J31" s="1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9" t="s">
        <v>71</v>
      </c>
      <c r="B32" s="20">
        <v>0</v>
      </c>
      <c r="C32" s="21">
        <v>0</v>
      </c>
      <c r="D32" s="20"/>
      <c r="E32" s="21"/>
      <c r="F32" s="20"/>
      <c r="G32" s="21"/>
      <c r="H32" s="20"/>
      <c r="I32" s="2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9" t="s">
        <v>72</v>
      </c>
      <c r="B33" s="20">
        <v>0</v>
      </c>
      <c r="C33" s="21">
        <v>0</v>
      </c>
      <c r="D33" s="20"/>
      <c r="E33" s="21"/>
      <c r="F33" s="20"/>
      <c r="G33" s="21"/>
      <c r="H33" s="20">
        <f t="shared" ref="H33:I38" si="3">B33+D33+F33</f>
        <v>0</v>
      </c>
      <c r="I33" s="2">
        <f t="shared" si="3"/>
        <v>0</v>
      </c>
      <c r="J33" s="15">
        <f t="shared" ref="J33:J38" si="4">H33-I33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9" t="s">
        <v>73</v>
      </c>
      <c r="B34" s="20">
        <v>0</v>
      </c>
      <c r="C34" s="21">
        <v>0</v>
      </c>
      <c r="D34" s="20"/>
      <c r="E34" s="21"/>
      <c r="F34" s="20"/>
      <c r="G34" s="21"/>
      <c r="H34" s="20">
        <f t="shared" si="3"/>
        <v>0</v>
      </c>
      <c r="I34" s="2">
        <f t="shared" si="3"/>
        <v>0</v>
      </c>
      <c r="J34" s="15">
        <f t="shared" si="4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9" t="s">
        <v>74</v>
      </c>
      <c r="B35" s="20">
        <v>0</v>
      </c>
      <c r="C35" s="21">
        <v>0</v>
      </c>
      <c r="D35" s="20"/>
      <c r="E35" s="21"/>
      <c r="F35" s="20"/>
      <c r="G35" s="21"/>
      <c r="H35" s="20">
        <f t="shared" si="3"/>
        <v>0</v>
      </c>
      <c r="I35" s="2">
        <f t="shared" si="3"/>
        <v>0</v>
      </c>
      <c r="J35" s="15">
        <f t="shared" si="4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 t="s">
        <v>75</v>
      </c>
      <c r="B36" s="20">
        <v>0</v>
      </c>
      <c r="C36" s="21">
        <v>0</v>
      </c>
      <c r="D36" s="20"/>
      <c r="E36" s="21"/>
      <c r="F36" s="20"/>
      <c r="G36" s="21"/>
      <c r="H36" s="20">
        <f t="shared" si="3"/>
        <v>0</v>
      </c>
      <c r="I36" s="2">
        <f t="shared" si="3"/>
        <v>0</v>
      </c>
      <c r="J36" s="15">
        <f t="shared" si="4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 t="s">
        <v>76</v>
      </c>
      <c r="B37" s="20">
        <v>0</v>
      </c>
      <c r="C37" s="21">
        <v>0</v>
      </c>
      <c r="D37" s="20"/>
      <c r="E37" s="21"/>
      <c r="F37" s="20"/>
      <c r="G37" s="21"/>
      <c r="H37" s="20">
        <f t="shared" si="3"/>
        <v>0</v>
      </c>
      <c r="I37" s="2">
        <f t="shared" si="3"/>
        <v>0</v>
      </c>
      <c r="J37" s="15">
        <f t="shared" si="4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9" t="s">
        <v>33</v>
      </c>
      <c r="B38" s="50">
        <v>2700</v>
      </c>
      <c r="C38" s="51">
        <v>174.77</v>
      </c>
      <c r="D38" s="50"/>
      <c r="E38" s="51"/>
      <c r="F38" s="50"/>
      <c r="G38" s="51"/>
      <c r="H38" s="50">
        <f t="shared" si="3"/>
        <v>2700</v>
      </c>
      <c r="I38" s="52">
        <f t="shared" si="3"/>
        <v>174.77</v>
      </c>
      <c r="J38" s="53">
        <f t="shared" si="4"/>
        <v>2525.23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 t="s">
        <v>77</v>
      </c>
      <c r="B39" s="20"/>
      <c r="C39" s="21"/>
      <c r="D39" s="20"/>
      <c r="E39" s="21"/>
      <c r="F39" s="20"/>
      <c r="G39" s="21"/>
      <c r="H39" s="20"/>
      <c r="I39" s="2"/>
      <c r="J39" s="1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4" t="s">
        <v>78</v>
      </c>
      <c r="B40" s="55">
        <v>3600</v>
      </c>
      <c r="C40" s="56">
        <v>725</v>
      </c>
      <c r="D40" s="55"/>
      <c r="E40" s="56"/>
      <c r="F40" s="55"/>
      <c r="G40" s="56"/>
      <c r="H40" s="55">
        <f t="shared" ref="H40:I47" si="5">B40+D40+F40</f>
        <v>3600</v>
      </c>
      <c r="I40" s="57">
        <f t="shared" si="5"/>
        <v>725</v>
      </c>
      <c r="J40" s="58">
        <f t="shared" ref="J40:J47" si="6">H40-I40</f>
        <v>2875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9" t="s">
        <v>79</v>
      </c>
      <c r="B41" s="20">
        <v>1000</v>
      </c>
      <c r="C41" s="21">
        <v>631</v>
      </c>
      <c r="D41" s="20"/>
      <c r="E41" s="21"/>
      <c r="F41" s="20"/>
      <c r="G41" s="21"/>
      <c r="H41" s="20">
        <f t="shared" si="5"/>
        <v>1000</v>
      </c>
      <c r="I41" s="2">
        <f t="shared" si="5"/>
        <v>631</v>
      </c>
      <c r="J41" s="15">
        <f t="shared" si="6"/>
        <v>369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9" t="s">
        <v>80</v>
      </c>
      <c r="B42" s="60">
        <v>2500</v>
      </c>
      <c r="C42" s="61">
        <v>2500</v>
      </c>
      <c r="D42" s="60"/>
      <c r="E42" s="61"/>
      <c r="F42" s="60"/>
      <c r="G42" s="61"/>
      <c r="H42" s="60">
        <f t="shared" si="5"/>
        <v>2500</v>
      </c>
      <c r="I42" s="62">
        <f t="shared" si="5"/>
        <v>2500</v>
      </c>
      <c r="J42" s="63">
        <f t="shared" si="6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9">
        <v>4</v>
      </c>
      <c r="B43" s="20"/>
      <c r="C43" s="21"/>
      <c r="D43" s="20"/>
      <c r="E43" s="21"/>
      <c r="F43" s="20"/>
      <c r="G43" s="21"/>
      <c r="H43" s="20">
        <f t="shared" si="5"/>
        <v>0</v>
      </c>
      <c r="I43" s="2">
        <f t="shared" si="5"/>
        <v>0</v>
      </c>
      <c r="J43" s="15">
        <f t="shared" si="6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9">
        <v>5</v>
      </c>
      <c r="B44" s="20"/>
      <c r="C44" s="21"/>
      <c r="D44" s="20"/>
      <c r="E44" s="21"/>
      <c r="F44" s="20"/>
      <c r="G44" s="21"/>
      <c r="H44" s="20">
        <f t="shared" si="5"/>
        <v>0</v>
      </c>
      <c r="I44" s="2">
        <f t="shared" si="5"/>
        <v>0</v>
      </c>
      <c r="J44" s="15">
        <f t="shared" si="6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9">
        <v>6</v>
      </c>
      <c r="B45" s="20"/>
      <c r="C45" s="21"/>
      <c r="D45" s="20"/>
      <c r="E45" s="21"/>
      <c r="F45" s="20"/>
      <c r="G45" s="21"/>
      <c r="H45" s="20">
        <f t="shared" si="5"/>
        <v>0</v>
      </c>
      <c r="I45" s="2">
        <f t="shared" si="5"/>
        <v>0</v>
      </c>
      <c r="J45" s="15">
        <f t="shared" si="6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9">
        <v>7</v>
      </c>
      <c r="B46" s="20"/>
      <c r="C46" s="21"/>
      <c r="D46" s="20"/>
      <c r="E46" s="21"/>
      <c r="F46" s="20"/>
      <c r="G46" s="21"/>
      <c r="H46" s="20">
        <f t="shared" si="5"/>
        <v>0</v>
      </c>
      <c r="I46" s="2">
        <f t="shared" si="5"/>
        <v>0</v>
      </c>
      <c r="J46" s="15">
        <f t="shared" si="6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9">
        <v>8</v>
      </c>
      <c r="B47" s="20"/>
      <c r="C47" s="21"/>
      <c r="D47" s="20"/>
      <c r="E47" s="21"/>
      <c r="F47" s="20"/>
      <c r="G47" s="21"/>
      <c r="H47" s="20">
        <f t="shared" si="5"/>
        <v>0</v>
      </c>
      <c r="I47" s="2">
        <f t="shared" si="5"/>
        <v>0</v>
      </c>
      <c r="J47" s="15">
        <f t="shared" si="6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thickBot="1" x14ac:dyDescent="0.3">
      <c r="A48" s="23" t="s">
        <v>81</v>
      </c>
      <c r="B48" s="24">
        <f t="shared" ref="B48:J48" si="7">SUM(B32:B47)</f>
        <v>9800</v>
      </c>
      <c r="C48" s="25">
        <f t="shared" si="7"/>
        <v>4030.77</v>
      </c>
      <c r="D48" s="24">
        <f t="shared" si="7"/>
        <v>0</v>
      </c>
      <c r="E48" s="25">
        <f t="shared" si="7"/>
        <v>0</v>
      </c>
      <c r="F48" s="24">
        <f t="shared" si="7"/>
        <v>0</v>
      </c>
      <c r="G48" s="25">
        <f t="shared" si="7"/>
        <v>0</v>
      </c>
      <c r="H48" s="24">
        <f t="shared" si="7"/>
        <v>9800</v>
      </c>
      <c r="I48" s="26">
        <f t="shared" si="7"/>
        <v>4030.77</v>
      </c>
      <c r="J48" s="25">
        <f t="shared" si="7"/>
        <v>5769.23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 t="s">
        <v>82</v>
      </c>
      <c r="B49" s="20"/>
      <c r="C49" s="21"/>
      <c r="D49" s="20"/>
      <c r="E49" s="21"/>
      <c r="F49" s="20"/>
      <c r="G49" s="21"/>
      <c r="H49" s="20"/>
      <c r="I49" s="2"/>
      <c r="J49" s="1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thickBot="1" x14ac:dyDescent="0.3">
      <c r="A50" s="23" t="s">
        <v>83</v>
      </c>
      <c r="B50" s="30">
        <f t="shared" ref="B50:J50" si="8">B30+B48+B49</f>
        <v>294884</v>
      </c>
      <c r="C50" s="64">
        <f t="shared" si="8"/>
        <v>289114.77</v>
      </c>
      <c r="D50" s="30">
        <f t="shared" si="8"/>
        <v>0</v>
      </c>
      <c r="E50" s="31">
        <f t="shared" si="8"/>
        <v>0</v>
      </c>
      <c r="F50" s="30">
        <f t="shared" si="8"/>
        <v>0</v>
      </c>
      <c r="G50" s="31">
        <f t="shared" si="8"/>
        <v>0</v>
      </c>
      <c r="H50" s="30">
        <f t="shared" si="8"/>
        <v>294884</v>
      </c>
      <c r="I50" s="32">
        <f t="shared" si="8"/>
        <v>289114.77</v>
      </c>
      <c r="J50" s="31">
        <f t="shared" si="8"/>
        <v>5769.23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thickTop="1" thickBot="1" x14ac:dyDescent="0.3">
      <c r="A51" s="1"/>
      <c r="B51" s="33"/>
      <c r="C51" s="34"/>
      <c r="D51" s="33"/>
      <c r="E51" s="34"/>
      <c r="F51" s="33"/>
      <c r="G51" s="34"/>
      <c r="H51" s="33"/>
      <c r="I51" s="35"/>
      <c r="J51" s="3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6:J6"/>
    <mergeCell ref="A9:J9"/>
    <mergeCell ref="A10:J10"/>
    <mergeCell ref="B11:C11"/>
  </mergeCells>
  <printOptions horizontalCentered="1" verticalCentered="1"/>
  <pageMargins left="0" right="0" top="0" bottom="0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0A3E-D617-4F46-ADA0-F728097081A8}">
  <dimension ref="A1:K39"/>
  <sheetViews>
    <sheetView topLeftCell="F1" zoomScale="80" zoomScaleNormal="80" workbookViewId="0">
      <selection activeCell="V19" sqref="V19"/>
    </sheetView>
  </sheetViews>
  <sheetFormatPr defaultColWidth="8.7109375" defaultRowHeight="15.75" x14ac:dyDescent="0.25"/>
  <cols>
    <col min="1" max="1" width="24.7109375" style="95" customWidth="1"/>
    <col min="2" max="2" width="45" style="95" customWidth="1"/>
    <col min="3" max="3" width="17.140625" style="95" customWidth="1"/>
    <col min="4" max="4" width="19" style="95" customWidth="1"/>
    <col min="5" max="5" width="15.5703125" style="95" customWidth="1"/>
    <col min="6" max="6" width="50.5703125" style="95" customWidth="1"/>
    <col min="7" max="7" width="21.5703125" style="95" customWidth="1"/>
    <col min="8" max="8" width="8.7109375" style="95"/>
    <col min="9" max="9" width="19" style="95" bestFit="1" customWidth="1"/>
    <col min="10" max="10" width="10" style="95" bestFit="1" customWidth="1"/>
    <col min="11" max="11" width="11.7109375" style="95" bestFit="1" customWidth="1"/>
    <col min="12" max="16384" width="8.7109375" style="95"/>
  </cols>
  <sheetData>
    <row r="1" spans="1:11" s="146" customFormat="1" x14ac:dyDescent="0.25">
      <c r="A1" s="175" t="s">
        <v>85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1" s="146" customFormat="1" x14ac:dyDescent="0.25">
      <c r="A2" s="175" t="s">
        <v>84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1" s="146" customFormat="1" x14ac:dyDescent="0.25">
      <c r="A3" s="147"/>
      <c r="B3" s="148"/>
      <c r="C3" s="148"/>
      <c r="D3" s="148"/>
      <c r="E3" s="148"/>
      <c r="F3" s="148"/>
      <c r="G3" s="148"/>
      <c r="H3" s="148"/>
      <c r="I3" s="148"/>
      <c r="J3" s="148"/>
    </row>
    <row r="4" spans="1:11" ht="19.5" thickBot="1" x14ac:dyDescent="0.3">
      <c r="A4" s="177" t="s">
        <v>111</v>
      </c>
      <c r="B4" s="177"/>
      <c r="C4" s="177"/>
      <c r="D4" s="177"/>
      <c r="E4" s="177"/>
      <c r="F4" s="177"/>
      <c r="G4" s="177"/>
    </row>
    <row r="5" spans="1:11" ht="32.25" thickBot="1" x14ac:dyDescent="0.3">
      <c r="A5" s="96" t="s">
        <v>6</v>
      </c>
      <c r="B5" s="97" t="s">
        <v>102</v>
      </c>
      <c r="C5" s="97" t="s">
        <v>0</v>
      </c>
      <c r="D5" s="97" t="s">
        <v>7</v>
      </c>
      <c r="E5" s="97" t="s">
        <v>8</v>
      </c>
      <c r="F5" s="97" t="s">
        <v>9</v>
      </c>
      <c r="G5" s="149" t="s">
        <v>106</v>
      </c>
    </row>
    <row r="6" spans="1:11" x14ac:dyDescent="0.25">
      <c r="A6" s="98" t="s">
        <v>2</v>
      </c>
      <c r="B6" s="99" t="s">
        <v>10</v>
      </c>
      <c r="C6" s="99" t="s">
        <v>1</v>
      </c>
      <c r="D6" s="99" t="s">
        <v>86</v>
      </c>
      <c r="E6" s="100">
        <v>42000</v>
      </c>
      <c r="F6" s="101" t="s">
        <v>11</v>
      </c>
      <c r="G6" s="155">
        <f>' Financial Report'!C16</f>
        <v>42000</v>
      </c>
      <c r="I6" s="102"/>
      <c r="J6" s="102"/>
      <c r="K6" s="102"/>
    </row>
    <row r="7" spans="1:11" x14ac:dyDescent="0.25">
      <c r="A7" s="103" t="s">
        <v>2</v>
      </c>
      <c r="B7" s="104" t="s">
        <v>12</v>
      </c>
      <c r="C7" s="104" t="s">
        <v>1</v>
      </c>
      <c r="D7" s="104" t="s">
        <v>87</v>
      </c>
      <c r="E7" s="105">
        <v>14000</v>
      </c>
      <c r="F7" s="106" t="s">
        <v>13</v>
      </c>
      <c r="G7" s="156">
        <f>' Financial Report'!C17</f>
        <v>14000</v>
      </c>
      <c r="I7" s="102"/>
      <c r="J7" s="102"/>
      <c r="K7" s="102"/>
    </row>
    <row r="8" spans="1:11" x14ac:dyDescent="0.25">
      <c r="A8" s="107" t="s">
        <v>2</v>
      </c>
      <c r="B8" s="108" t="s">
        <v>14</v>
      </c>
      <c r="C8" s="108" t="s">
        <v>1</v>
      </c>
      <c r="D8" s="108" t="s">
        <v>88</v>
      </c>
      <c r="E8" s="109">
        <v>13000</v>
      </c>
      <c r="F8" s="110" t="s">
        <v>15</v>
      </c>
      <c r="G8" s="156"/>
      <c r="I8" s="102"/>
    </row>
    <row r="9" spans="1:11" x14ac:dyDescent="0.25">
      <c r="A9" s="107" t="s">
        <v>2</v>
      </c>
      <c r="B9" s="108" t="s">
        <v>14</v>
      </c>
      <c r="C9" s="108" t="s">
        <v>1</v>
      </c>
      <c r="D9" s="108" t="s">
        <v>89</v>
      </c>
      <c r="E9" s="109">
        <v>13000</v>
      </c>
      <c r="F9" s="110" t="s">
        <v>16</v>
      </c>
      <c r="G9" s="157">
        <f>SUM(E8:E9)</f>
        <v>26000</v>
      </c>
      <c r="I9" s="102"/>
    </row>
    <row r="10" spans="1:11" x14ac:dyDescent="0.25">
      <c r="A10" s="103" t="s">
        <v>2</v>
      </c>
      <c r="B10" s="104" t="s">
        <v>18</v>
      </c>
      <c r="C10" s="104" t="s">
        <v>1</v>
      </c>
      <c r="D10" s="104" t="s">
        <v>90</v>
      </c>
      <c r="E10" s="105">
        <v>48400</v>
      </c>
      <c r="F10" s="106" t="s">
        <v>19</v>
      </c>
      <c r="G10" s="156">
        <f>' Financial Report'!C19</f>
        <v>48400</v>
      </c>
      <c r="I10" s="102"/>
    </row>
    <row r="11" spans="1:11" x14ac:dyDescent="0.25">
      <c r="A11" s="103" t="s">
        <v>2</v>
      </c>
      <c r="B11" s="104" t="s">
        <v>20</v>
      </c>
      <c r="C11" s="104" t="s">
        <v>1</v>
      </c>
      <c r="D11" s="104" t="s">
        <v>91</v>
      </c>
      <c r="E11" s="105">
        <v>13000</v>
      </c>
      <c r="F11" s="106" t="s">
        <v>21</v>
      </c>
      <c r="G11" s="156">
        <f>' Financial Report'!C20</f>
        <v>13000</v>
      </c>
      <c r="I11" s="102"/>
    </row>
    <row r="12" spans="1:11" x14ac:dyDescent="0.25">
      <c r="A12" s="103" t="s">
        <v>17</v>
      </c>
      <c r="B12" s="104" t="s">
        <v>22</v>
      </c>
      <c r="C12" s="104" t="s">
        <v>1</v>
      </c>
      <c r="D12" s="104" t="s">
        <v>5</v>
      </c>
      <c r="E12" s="105">
        <v>37284</v>
      </c>
      <c r="F12" s="106" t="s">
        <v>23</v>
      </c>
      <c r="G12" s="156">
        <f>' Financial Report'!C24</f>
        <v>37284</v>
      </c>
      <c r="I12" s="102"/>
    </row>
    <row r="13" spans="1:11" x14ac:dyDescent="0.25">
      <c r="A13" s="103" t="s">
        <v>3</v>
      </c>
      <c r="B13" s="104" t="s">
        <v>100</v>
      </c>
      <c r="C13" s="104" t="s">
        <v>1</v>
      </c>
      <c r="D13" s="104" t="s">
        <v>24</v>
      </c>
      <c r="E13" s="105">
        <v>60000</v>
      </c>
      <c r="F13" s="106" t="s">
        <v>25</v>
      </c>
      <c r="G13" s="156">
        <f>' Financial Report'!C25</f>
        <v>60000</v>
      </c>
      <c r="I13" s="102"/>
    </row>
    <row r="14" spans="1:11" x14ac:dyDescent="0.25">
      <c r="A14" s="103" t="s">
        <v>3</v>
      </c>
      <c r="B14" s="104" t="s">
        <v>93</v>
      </c>
      <c r="C14" s="111">
        <v>44044</v>
      </c>
      <c r="D14" s="104" t="s">
        <v>93</v>
      </c>
      <c r="E14" s="105">
        <v>30000</v>
      </c>
      <c r="F14" s="106" t="s">
        <v>26</v>
      </c>
      <c r="G14" s="156">
        <f>' Financial Report'!C26</f>
        <v>30000</v>
      </c>
      <c r="I14" s="102"/>
    </row>
    <row r="15" spans="1:11" x14ac:dyDescent="0.25">
      <c r="A15" s="112" t="s">
        <v>3</v>
      </c>
      <c r="B15" s="113" t="s">
        <v>27</v>
      </c>
      <c r="C15" s="114">
        <v>44146</v>
      </c>
      <c r="D15" s="113" t="s">
        <v>92</v>
      </c>
      <c r="E15" s="115">
        <v>254.6</v>
      </c>
      <c r="F15" s="116" t="s">
        <v>28</v>
      </c>
      <c r="G15" s="156"/>
      <c r="I15" s="102"/>
    </row>
    <row r="16" spans="1:11" x14ac:dyDescent="0.25">
      <c r="A16" s="112" t="s">
        <v>3</v>
      </c>
      <c r="B16" s="113" t="s">
        <v>27</v>
      </c>
      <c r="C16" s="114">
        <v>44175</v>
      </c>
      <c r="D16" s="113" t="s">
        <v>92</v>
      </c>
      <c r="E16" s="115">
        <v>258.39999999999998</v>
      </c>
      <c r="F16" s="116" t="s">
        <v>28</v>
      </c>
      <c r="G16" s="156"/>
      <c r="I16" s="102"/>
    </row>
    <row r="17" spans="1:9" x14ac:dyDescent="0.25">
      <c r="A17" s="112" t="s">
        <v>3</v>
      </c>
      <c r="B17" s="113" t="s">
        <v>27</v>
      </c>
      <c r="C17" s="114">
        <v>44172</v>
      </c>
      <c r="D17" s="113" t="s">
        <v>95</v>
      </c>
      <c r="E17" s="117">
        <v>1647</v>
      </c>
      <c r="F17" s="116" t="s">
        <v>28</v>
      </c>
      <c r="G17" s="156"/>
      <c r="I17" s="102"/>
    </row>
    <row r="18" spans="1:9" x14ac:dyDescent="0.25">
      <c r="A18" s="112" t="s">
        <v>3</v>
      </c>
      <c r="B18" s="113" t="s">
        <v>27</v>
      </c>
      <c r="C18" s="114">
        <v>44250</v>
      </c>
      <c r="D18" s="113" t="s">
        <v>96</v>
      </c>
      <c r="E18" s="115">
        <v>150</v>
      </c>
      <c r="F18" s="116" t="s">
        <v>28</v>
      </c>
      <c r="G18" s="156"/>
      <c r="I18" s="102"/>
    </row>
    <row r="19" spans="1:9" x14ac:dyDescent="0.25">
      <c r="A19" s="112" t="s">
        <v>3</v>
      </c>
      <c r="B19" s="113" t="s">
        <v>27</v>
      </c>
      <c r="C19" s="114">
        <v>44266</v>
      </c>
      <c r="D19" s="113" t="s">
        <v>96</v>
      </c>
      <c r="E19" s="115">
        <v>190</v>
      </c>
      <c r="F19" s="116" t="s">
        <v>28</v>
      </c>
      <c r="G19" s="158">
        <f>SUM(E15:E19)</f>
        <v>2500</v>
      </c>
      <c r="I19" s="102"/>
    </row>
    <row r="20" spans="1:9" ht="31.5" x14ac:dyDescent="0.25">
      <c r="A20" s="103" t="s">
        <v>3</v>
      </c>
      <c r="B20" s="104" t="s">
        <v>29</v>
      </c>
      <c r="C20" s="104" t="s">
        <v>1</v>
      </c>
      <c r="D20" s="104" t="s">
        <v>98</v>
      </c>
      <c r="E20" s="105">
        <v>4400</v>
      </c>
      <c r="F20" s="106" t="s">
        <v>30</v>
      </c>
      <c r="G20" s="156">
        <f>' Financial Report'!C28</f>
        <v>4400</v>
      </c>
      <c r="I20" s="102"/>
    </row>
    <row r="21" spans="1:9" x14ac:dyDescent="0.25">
      <c r="A21" s="118" t="s">
        <v>3</v>
      </c>
      <c r="B21" s="119" t="s">
        <v>31</v>
      </c>
      <c r="C21" s="120">
        <v>44245</v>
      </c>
      <c r="D21" s="119" t="s">
        <v>99</v>
      </c>
      <c r="E21" s="121">
        <v>2350</v>
      </c>
      <c r="F21" s="122" t="s">
        <v>32</v>
      </c>
      <c r="G21" s="156"/>
      <c r="I21" s="102"/>
    </row>
    <row r="22" spans="1:9" x14ac:dyDescent="0.25">
      <c r="A22" s="118" t="s">
        <v>3</v>
      </c>
      <c r="B22" s="119" t="s">
        <v>31</v>
      </c>
      <c r="C22" s="120">
        <v>44174</v>
      </c>
      <c r="D22" s="119" t="s">
        <v>97</v>
      </c>
      <c r="E22" s="121">
        <v>1634</v>
      </c>
      <c r="F22" s="122" t="s">
        <v>32</v>
      </c>
      <c r="G22" s="156"/>
      <c r="I22" s="102"/>
    </row>
    <row r="23" spans="1:9" x14ac:dyDescent="0.25">
      <c r="A23" s="118" t="s">
        <v>3</v>
      </c>
      <c r="B23" s="119" t="s">
        <v>31</v>
      </c>
      <c r="C23" s="120">
        <v>44197</v>
      </c>
      <c r="D23" s="119" t="s">
        <v>97</v>
      </c>
      <c r="E23" s="121">
        <v>1634</v>
      </c>
      <c r="F23" s="122" t="s">
        <v>32</v>
      </c>
      <c r="G23" s="156"/>
      <c r="I23" s="102"/>
    </row>
    <row r="24" spans="1:9" x14ac:dyDescent="0.25">
      <c r="A24" s="118" t="s">
        <v>3</v>
      </c>
      <c r="B24" s="119" t="s">
        <v>31</v>
      </c>
      <c r="C24" s="120">
        <v>44209</v>
      </c>
      <c r="D24" s="119" t="s">
        <v>97</v>
      </c>
      <c r="E24" s="121">
        <v>1634</v>
      </c>
      <c r="F24" s="122" t="s">
        <v>32</v>
      </c>
      <c r="G24" s="156"/>
    </row>
    <row r="25" spans="1:9" x14ac:dyDescent="0.25">
      <c r="A25" s="118" t="s">
        <v>3</v>
      </c>
      <c r="B25" s="119" t="s">
        <v>31</v>
      </c>
      <c r="C25" s="120">
        <v>44228</v>
      </c>
      <c r="D25" s="119" t="s">
        <v>97</v>
      </c>
      <c r="E25" s="123">
        <v>248</v>
      </c>
      <c r="F25" s="122" t="s">
        <v>32</v>
      </c>
      <c r="G25" s="159">
        <f>SUM(E21:E25)</f>
        <v>7500</v>
      </c>
    </row>
    <row r="26" spans="1:9" x14ac:dyDescent="0.25">
      <c r="A26" s="124" t="s">
        <v>4</v>
      </c>
      <c r="B26" s="125" t="s">
        <v>33</v>
      </c>
      <c r="C26" s="126">
        <v>44151</v>
      </c>
      <c r="D26" s="125" t="s">
        <v>34</v>
      </c>
      <c r="E26" s="127">
        <v>36.86</v>
      </c>
      <c r="F26" s="128" t="s">
        <v>35</v>
      </c>
      <c r="G26" s="156"/>
    </row>
    <row r="27" spans="1:9" x14ac:dyDescent="0.25">
      <c r="A27" s="124" t="s">
        <v>4</v>
      </c>
      <c r="B27" s="125" t="s">
        <v>33</v>
      </c>
      <c r="C27" s="126">
        <v>44159</v>
      </c>
      <c r="D27" s="125" t="s">
        <v>34</v>
      </c>
      <c r="E27" s="127">
        <v>5</v>
      </c>
      <c r="F27" s="128" t="s">
        <v>35</v>
      </c>
      <c r="G27" s="156"/>
    </row>
    <row r="28" spans="1:9" x14ac:dyDescent="0.25">
      <c r="A28" s="124" t="s">
        <v>4</v>
      </c>
      <c r="B28" s="125" t="s">
        <v>33</v>
      </c>
      <c r="C28" s="126">
        <v>44167</v>
      </c>
      <c r="D28" s="125" t="s">
        <v>34</v>
      </c>
      <c r="E28" s="127">
        <v>27.27</v>
      </c>
      <c r="F28" s="128" t="s">
        <v>35</v>
      </c>
      <c r="G28" s="156"/>
    </row>
    <row r="29" spans="1:9" x14ac:dyDescent="0.25">
      <c r="A29" s="124" t="s">
        <v>4</v>
      </c>
      <c r="B29" s="125" t="s">
        <v>33</v>
      </c>
      <c r="C29" s="126">
        <v>44230</v>
      </c>
      <c r="D29" s="125" t="s">
        <v>34</v>
      </c>
      <c r="E29" s="127">
        <v>36.67</v>
      </c>
      <c r="F29" s="128" t="s">
        <v>35</v>
      </c>
      <c r="G29" s="156"/>
    </row>
    <row r="30" spans="1:9" x14ac:dyDescent="0.25">
      <c r="A30" s="124" t="s">
        <v>4</v>
      </c>
      <c r="B30" s="125" t="s">
        <v>33</v>
      </c>
      <c r="C30" s="126">
        <v>44248</v>
      </c>
      <c r="D30" s="125" t="s">
        <v>34</v>
      </c>
      <c r="E30" s="127">
        <v>16.989999999999998</v>
      </c>
      <c r="F30" s="128" t="s">
        <v>35</v>
      </c>
      <c r="G30" s="156"/>
    </row>
    <row r="31" spans="1:9" x14ac:dyDescent="0.25">
      <c r="A31" s="124" t="s">
        <v>4</v>
      </c>
      <c r="B31" s="125" t="s">
        <v>33</v>
      </c>
      <c r="C31" s="126">
        <v>44250</v>
      </c>
      <c r="D31" s="125" t="s">
        <v>34</v>
      </c>
      <c r="E31" s="127">
        <v>10.99</v>
      </c>
      <c r="F31" s="128" t="s">
        <v>35</v>
      </c>
      <c r="G31" s="156"/>
    </row>
    <row r="32" spans="1:9" x14ac:dyDescent="0.25">
      <c r="A32" s="124" t="s">
        <v>4</v>
      </c>
      <c r="B32" s="125" t="s">
        <v>33</v>
      </c>
      <c r="C32" s="126">
        <v>44258</v>
      </c>
      <c r="D32" s="125" t="s">
        <v>34</v>
      </c>
      <c r="E32" s="127">
        <v>40.99</v>
      </c>
      <c r="F32" s="128" t="s">
        <v>35</v>
      </c>
      <c r="G32" s="160">
        <f>SUM(E26:E32)</f>
        <v>174.77</v>
      </c>
    </row>
    <row r="33" spans="1:7" x14ac:dyDescent="0.25">
      <c r="A33" s="129" t="s">
        <v>4</v>
      </c>
      <c r="B33" s="130" t="s">
        <v>36</v>
      </c>
      <c r="C33" s="131">
        <v>44161</v>
      </c>
      <c r="D33" s="130" t="s">
        <v>37</v>
      </c>
      <c r="E33" s="132">
        <v>225</v>
      </c>
      <c r="F33" s="133" t="s">
        <v>38</v>
      </c>
      <c r="G33" s="156"/>
    </row>
    <row r="34" spans="1:7" ht="31.5" x14ac:dyDescent="0.25">
      <c r="A34" s="129" t="s">
        <v>4</v>
      </c>
      <c r="B34" s="130" t="s">
        <v>36</v>
      </c>
      <c r="C34" s="131">
        <v>44267</v>
      </c>
      <c r="D34" s="130" t="s">
        <v>39</v>
      </c>
      <c r="E34" s="132">
        <v>500</v>
      </c>
      <c r="F34" s="133" t="s">
        <v>40</v>
      </c>
      <c r="G34" s="161">
        <f>SUM(E33:E34)</f>
        <v>725</v>
      </c>
    </row>
    <row r="35" spans="1:7" x14ac:dyDescent="0.25">
      <c r="A35" s="103" t="s">
        <v>4</v>
      </c>
      <c r="B35" s="104" t="s">
        <v>41</v>
      </c>
      <c r="C35" s="111">
        <v>43906</v>
      </c>
      <c r="D35" s="104" t="s">
        <v>42</v>
      </c>
      <c r="E35" s="134">
        <v>631</v>
      </c>
      <c r="F35" s="106" t="s">
        <v>43</v>
      </c>
      <c r="G35" s="156">
        <f>' Financial Report'!C41</f>
        <v>631</v>
      </c>
    </row>
    <row r="36" spans="1:7" x14ac:dyDescent="0.25">
      <c r="A36" s="135" t="s">
        <v>4</v>
      </c>
      <c r="B36" s="136" t="s">
        <v>44</v>
      </c>
      <c r="C36" s="137">
        <v>44140</v>
      </c>
      <c r="D36" s="136" t="s">
        <v>45</v>
      </c>
      <c r="E36" s="138">
        <v>469.18</v>
      </c>
      <c r="F36" s="139" t="s">
        <v>46</v>
      </c>
      <c r="G36" s="156"/>
    </row>
    <row r="37" spans="1:7" ht="16.5" thickBot="1" x14ac:dyDescent="0.3">
      <c r="A37" s="140" t="s">
        <v>4</v>
      </c>
      <c r="B37" s="141" t="s">
        <v>44</v>
      </c>
      <c r="C37" s="142">
        <v>44141</v>
      </c>
      <c r="D37" s="141" t="s">
        <v>45</v>
      </c>
      <c r="E37" s="143">
        <v>2030.82</v>
      </c>
      <c r="F37" s="144" t="s">
        <v>47</v>
      </c>
      <c r="G37" s="162">
        <f>SUM(E36:E37)</f>
        <v>2500</v>
      </c>
    </row>
    <row r="39" spans="1:7" x14ac:dyDescent="0.25">
      <c r="E39" s="145">
        <f>SUM(E6:E37)</f>
        <v>289114.76999999996</v>
      </c>
    </row>
  </sheetData>
  <mergeCells count="3">
    <mergeCell ref="A1:J1"/>
    <mergeCell ref="A2:J2"/>
    <mergeCell ref="A4:G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6EC6E-BE9E-4980-8EE1-BB5A7146B6D3}">
  <dimension ref="A2:K40"/>
  <sheetViews>
    <sheetView zoomScale="80" zoomScaleNormal="80" workbookViewId="0">
      <selection activeCell="F7" sqref="F7"/>
    </sheetView>
  </sheetViews>
  <sheetFormatPr defaultColWidth="8.7109375" defaultRowHeight="18.75" x14ac:dyDescent="0.25"/>
  <cols>
    <col min="1" max="1" width="24.7109375" style="66" customWidth="1"/>
    <col min="2" max="2" width="39.140625" style="66" customWidth="1"/>
    <col min="3" max="3" width="17.140625" style="66" customWidth="1"/>
    <col min="4" max="4" width="18.140625" style="66" customWidth="1"/>
    <col min="5" max="5" width="15.5703125" style="66" customWidth="1"/>
    <col min="6" max="6" width="50.5703125" style="66" customWidth="1"/>
    <col min="7" max="7" width="50.85546875" style="66" customWidth="1"/>
    <col min="8" max="8" width="8.7109375" style="66"/>
    <col min="9" max="9" width="19" style="66" bestFit="1" customWidth="1"/>
    <col min="10" max="10" width="10" style="66" bestFit="1" customWidth="1"/>
    <col min="11" max="11" width="11.7109375" style="66" bestFit="1" customWidth="1"/>
    <col min="12" max="16384" width="8.7109375" style="66"/>
  </cols>
  <sheetData>
    <row r="2" spans="1:11" s="94" customFormat="1" x14ac:dyDescent="0.3">
      <c r="A2" s="178" t="s">
        <v>85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1" s="94" customFormat="1" x14ac:dyDescent="0.3">
      <c r="A3" s="178" t="s">
        <v>84</v>
      </c>
      <c r="B3" s="179"/>
      <c r="C3" s="179"/>
      <c r="D3" s="179"/>
      <c r="E3" s="179"/>
      <c r="F3" s="179"/>
      <c r="G3" s="179"/>
      <c r="H3" s="179"/>
      <c r="I3" s="179"/>
      <c r="J3" s="179"/>
    </row>
    <row r="5" spans="1:11" ht="19.5" thickBot="1" x14ac:dyDescent="0.3">
      <c r="A5" s="177" t="s">
        <v>103</v>
      </c>
      <c r="B5" s="177"/>
      <c r="C5" s="177"/>
      <c r="D5" s="177"/>
      <c r="E5" s="177"/>
      <c r="F5" s="177"/>
      <c r="G5" s="177"/>
    </row>
    <row r="6" spans="1:11" ht="38.25" thickBot="1" x14ac:dyDescent="0.3">
      <c r="A6" s="67" t="s">
        <v>6</v>
      </c>
      <c r="B6" s="68" t="s">
        <v>102</v>
      </c>
      <c r="C6" s="93" t="s">
        <v>0</v>
      </c>
      <c r="D6" s="68" t="s">
        <v>7</v>
      </c>
      <c r="E6" s="68" t="s">
        <v>8</v>
      </c>
      <c r="F6" s="68" t="s">
        <v>9</v>
      </c>
      <c r="G6" s="69" t="s">
        <v>105</v>
      </c>
    </row>
    <row r="7" spans="1:11" x14ac:dyDescent="0.3">
      <c r="A7" s="70"/>
      <c r="B7" s="71"/>
      <c r="C7" s="71"/>
      <c r="D7" s="71"/>
      <c r="E7" s="72"/>
      <c r="F7" s="73"/>
      <c r="G7" s="74"/>
      <c r="I7" s="75"/>
      <c r="J7" s="75"/>
      <c r="K7" s="75"/>
    </row>
    <row r="8" spans="1:11" x14ac:dyDescent="0.3">
      <c r="A8" s="76"/>
      <c r="B8" s="77"/>
      <c r="C8" s="77"/>
      <c r="D8" s="77"/>
      <c r="E8" s="78"/>
      <c r="F8" s="79"/>
      <c r="G8" s="80"/>
      <c r="I8" s="75"/>
      <c r="J8" s="75"/>
      <c r="K8" s="75"/>
    </row>
    <row r="9" spans="1:11" x14ac:dyDescent="0.3">
      <c r="A9" s="76"/>
      <c r="B9" s="77"/>
      <c r="C9" s="77"/>
      <c r="D9" s="77"/>
      <c r="E9" s="78"/>
      <c r="F9" s="79"/>
      <c r="G9" s="80"/>
      <c r="I9" s="75"/>
    </row>
    <row r="10" spans="1:11" x14ac:dyDescent="0.3">
      <c r="A10" s="76"/>
      <c r="B10" s="77"/>
      <c r="C10" s="77"/>
      <c r="D10" s="77"/>
      <c r="E10" s="78"/>
      <c r="F10" s="79"/>
      <c r="G10" s="81"/>
      <c r="I10" s="75"/>
    </row>
    <row r="11" spans="1:11" x14ac:dyDescent="0.3">
      <c r="A11" s="76"/>
      <c r="B11" s="77"/>
      <c r="C11" s="77"/>
      <c r="D11" s="77"/>
      <c r="E11" s="78"/>
      <c r="F11" s="79"/>
      <c r="G11" s="80"/>
      <c r="I11" s="75"/>
    </row>
    <row r="12" spans="1:11" x14ac:dyDescent="0.3">
      <c r="A12" s="76"/>
      <c r="B12" s="77"/>
      <c r="C12" s="77"/>
      <c r="D12" s="77"/>
      <c r="E12" s="78"/>
      <c r="F12" s="79"/>
      <c r="G12" s="80"/>
      <c r="I12" s="75"/>
    </row>
    <row r="13" spans="1:11" x14ac:dyDescent="0.3">
      <c r="A13" s="76"/>
      <c r="B13" s="77"/>
      <c r="C13" s="77"/>
      <c r="D13" s="77"/>
      <c r="E13" s="78"/>
      <c r="F13" s="79"/>
      <c r="G13" s="80"/>
      <c r="I13" s="75"/>
    </row>
    <row r="14" spans="1:11" x14ac:dyDescent="0.3">
      <c r="A14" s="76"/>
      <c r="B14" s="77"/>
      <c r="C14" s="77"/>
      <c r="D14" s="77"/>
      <c r="E14" s="78"/>
      <c r="F14" s="79"/>
      <c r="G14" s="80"/>
      <c r="I14" s="75"/>
    </row>
    <row r="15" spans="1:11" x14ac:dyDescent="0.3">
      <c r="A15" s="76"/>
      <c r="B15" s="77"/>
      <c r="C15" s="82"/>
      <c r="D15" s="77"/>
      <c r="E15" s="78"/>
      <c r="F15" s="79"/>
      <c r="G15" s="80"/>
      <c r="I15" s="75"/>
    </row>
    <row r="16" spans="1:11" x14ac:dyDescent="0.3">
      <c r="A16" s="76"/>
      <c r="B16" s="77"/>
      <c r="C16" s="82"/>
      <c r="D16" s="77"/>
      <c r="E16" s="83"/>
      <c r="F16" s="79"/>
      <c r="G16" s="80"/>
      <c r="I16" s="75"/>
    </row>
    <row r="17" spans="1:9" x14ac:dyDescent="0.3">
      <c r="A17" s="76"/>
      <c r="B17" s="77"/>
      <c r="C17" s="82"/>
      <c r="D17" s="77"/>
      <c r="E17" s="83"/>
      <c r="F17" s="79"/>
      <c r="G17" s="80"/>
      <c r="I17" s="75"/>
    </row>
    <row r="18" spans="1:9" x14ac:dyDescent="0.3">
      <c r="A18" s="76"/>
      <c r="B18" s="77"/>
      <c r="C18" s="82"/>
      <c r="D18" s="77"/>
      <c r="E18" s="78"/>
      <c r="F18" s="79"/>
      <c r="G18" s="80"/>
      <c r="I18" s="75"/>
    </row>
    <row r="19" spans="1:9" x14ac:dyDescent="0.3">
      <c r="A19" s="76"/>
      <c r="B19" s="77"/>
      <c r="C19" s="82"/>
      <c r="D19" s="77"/>
      <c r="E19" s="83"/>
      <c r="F19" s="79"/>
      <c r="G19" s="80"/>
      <c r="I19" s="75"/>
    </row>
    <row r="20" spans="1:9" x14ac:dyDescent="0.3">
      <c r="A20" s="76"/>
      <c r="B20" s="77"/>
      <c r="C20" s="82"/>
      <c r="D20" s="77"/>
      <c r="E20" s="83"/>
      <c r="F20" s="79"/>
      <c r="G20" s="84"/>
      <c r="I20" s="75"/>
    </row>
    <row r="21" spans="1:9" x14ac:dyDescent="0.3">
      <c r="A21" s="76"/>
      <c r="B21" s="77"/>
      <c r="C21" s="77"/>
      <c r="D21" s="77"/>
      <c r="E21" s="78"/>
      <c r="F21" s="79"/>
      <c r="G21" s="80"/>
      <c r="I21" s="75"/>
    </row>
    <row r="22" spans="1:9" x14ac:dyDescent="0.3">
      <c r="A22" s="76"/>
      <c r="B22" s="77"/>
      <c r="C22" s="82"/>
      <c r="D22" s="77"/>
      <c r="E22" s="78"/>
      <c r="F22" s="79"/>
      <c r="G22" s="80"/>
      <c r="I22" s="75"/>
    </row>
    <row r="23" spans="1:9" x14ac:dyDescent="0.3">
      <c r="A23" s="76"/>
      <c r="B23" s="77"/>
      <c r="C23" s="82"/>
      <c r="D23" s="77"/>
      <c r="E23" s="78"/>
      <c r="F23" s="79"/>
      <c r="G23" s="80"/>
      <c r="I23" s="75"/>
    </row>
    <row r="24" spans="1:9" x14ac:dyDescent="0.3">
      <c r="A24" s="76"/>
      <c r="B24" s="77"/>
      <c r="C24" s="82"/>
      <c r="D24" s="77"/>
      <c r="E24" s="78"/>
      <c r="F24" s="79"/>
      <c r="G24" s="80"/>
      <c r="I24" s="75"/>
    </row>
    <row r="25" spans="1:9" x14ac:dyDescent="0.25">
      <c r="A25" s="76"/>
      <c r="B25" s="77"/>
      <c r="C25" s="82"/>
      <c r="D25" s="77"/>
      <c r="E25" s="78"/>
      <c r="F25" s="79"/>
      <c r="G25" s="80"/>
    </row>
    <row r="26" spans="1:9" x14ac:dyDescent="0.25">
      <c r="A26" s="76"/>
      <c r="B26" s="77"/>
      <c r="C26" s="82"/>
      <c r="D26" s="77"/>
      <c r="E26" s="83"/>
      <c r="F26" s="79"/>
      <c r="G26" s="81"/>
    </row>
    <row r="27" spans="1:9" x14ac:dyDescent="0.25">
      <c r="A27" s="76"/>
      <c r="B27" s="77"/>
      <c r="C27" s="82"/>
      <c r="D27" s="77"/>
      <c r="E27" s="83"/>
      <c r="F27" s="79"/>
      <c r="G27" s="80"/>
    </row>
    <row r="28" spans="1:9" x14ac:dyDescent="0.25">
      <c r="A28" s="76"/>
      <c r="B28" s="77"/>
      <c r="C28" s="82"/>
      <c r="D28" s="77"/>
      <c r="E28" s="83"/>
      <c r="F28" s="79"/>
      <c r="G28" s="80"/>
    </row>
    <row r="29" spans="1:9" x14ac:dyDescent="0.25">
      <c r="A29" s="76"/>
      <c r="B29" s="77"/>
      <c r="C29" s="82"/>
      <c r="D29" s="77"/>
      <c r="E29" s="83"/>
      <c r="F29" s="79"/>
      <c r="G29" s="80"/>
    </row>
    <row r="30" spans="1:9" x14ac:dyDescent="0.25">
      <c r="A30" s="76"/>
      <c r="B30" s="77"/>
      <c r="C30" s="82"/>
      <c r="D30" s="77"/>
      <c r="E30" s="83"/>
      <c r="F30" s="79"/>
      <c r="G30" s="80"/>
    </row>
    <row r="31" spans="1:9" x14ac:dyDescent="0.25">
      <c r="A31" s="76"/>
      <c r="B31" s="77"/>
      <c r="C31" s="82"/>
      <c r="D31" s="77"/>
      <c r="E31" s="83"/>
      <c r="F31" s="79"/>
      <c r="G31" s="80"/>
    </row>
    <row r="32" spans="1:9" x14ac:dyDescent="0.25">
      <c r="A32" s="76"/>
      <c r="B32" s="77"/>
      <c r="C32" s="82"/>
      <c r="D32" s="77"/>
      <c r="E32" s="83"/>
      <c r="F32" s="79"/>
      <c r="G32" s="80"/>
    </row>
    <row r="33" spans="1:7" x14ac:dyDescent="0.25">
      <c r="A33" s="76"/>
      <c r="B33" s="77"/>
      <c r="C33" s="82"/>
      <c r="D33" s="77"/>
      <c r="E33" s="83"/>
      <c r="F33" s="79"/>
      <c r="G33" s="84"/>
    </row>
    <row r="34" spans="1:7" x14ac:dyDescent="0.25">
      <c r="A34" s="76"/>
      <c r="B34" s="77"/>
      <c r="C34" s="82"/>
      <c r="D34" s="77"/>
      <c r="E34" s="83"/>
      <c r="F34" s="79"/>
      <c r="G34" s="80"/>
    </row>
    <row r="35" spans="1:7" x14ac:dyDescent="0.25">
      <c r="A35" s="76"/>
      <c r="B35" s="77"/>
      <c r="C35" s="82"/>
      <c r="D35" s="77"/>
      <c r="E35" s="83"/>
      <c r="F35" s="79"/>
      <c r="G35" s="84"/>
    </row>
    <row r="36" spans="1:7" x14ac:dyDescent="0.25">
      <c r="A36" s="76"/>
      <c r="B36" s="77"/>
      <c r="C36" s="82"/>
      <c r="D36" s="77"/>
      <c r="E36" s="83"/>
      <c r="F36" s="79"/>
      <c r="G36" s="80"/>
    </row>
    <row r="37" spans="1:7" x14ac:dyDescent="0.25">
      <c r="A37" s="76"/>
      <c r="B37" s="77"/>
      <c r="C37" s="82"/>
      <c r="D37" s="77"/>
      <c r="E37" s="83"/>
      <c r="F37" s="79"/>
      <c r="G37" s="80"/>
    </row>
    <row r="38" spans="1:7" ht="19.5" thickBot="1" x14ac:dyDescent="0.3">
      <c r="A38" s="85"/>
      <c r="B38" s="86"/>
      <c r="C38" s="87"/>
      <c r="D38" s="86"/>
      <c r="E38" s="88"/>
      <c r="F38" s="89"/>
      <c r="G38" s="90"/>
    </row>
    <row r="40" spans="1:7" x14ac:dyDescent="0.25">
      <c r="D40" s="91" t="s">
        <v>104</v>
      </c>
      <c r="E40" s="92"/>
    </row>
  </sheetData>
  <mergeCells count="3">
    <mergeCell ref="A2:J2"/>
    <mergeCell ref="A3:J3"/>
    <mergeCell ref="A5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datasnipper xmlns="http://datasnipper" included="false" dataSnipperSheetDeleted="true" guid="efe16b40-2818-4f76-a091-49201eb69f1c" revision="11">
  <documentgroups xmlns="" guid="18456d63-bce7-4c12-a126-75c0930b3859"/>
</datasnipper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2B10970A4A344A0E2D15D24E21434" ma:contentTypeVersion="14" ma:contentTypeDescription="Create a new document." ma:contentTypeScope="" ma:versionID="8e9eeb4c76ac600c49bbbd843fcbbe29">
  <xsd:schema xmlns:xsd="http://www.w3.org/2001/XMLSchema" xmlns:xs="http://www.w3.org/2001/XMLSchema" xmlns:p="http://schemas.microsoft.com/office/2006/metadata/properties" xmlns:ns2="1d51cae1-bcb6-4ea7-bd4d-4e65cc9b2eda" xmlns:ns3="22174b57-612e-4698-91c6-f650318f4139" targetNamespace="http://schemas.microsoft.com/office/2006/metadata/properties" ma:root="true" ma:fieldsID="e7a75afa7aa0390f1ecb2f2e728978a5" ns2:_="" ns3:_="">
    <xsd:import namespace="1d51cae1-bcb6-4ea7-bd4d-4e65cc9b2eda"/>
    <xsd:import namespace="22174b57-612e-4698-91c6-f650318f41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1cae1-bcb6-4ea7-bd4d-4e65cc9b2e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9f945c8-de12-40c6-9900-c04c18c284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74b57-612e-4698-91c6-f650318f41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f9d0f49-88b3-4223-bc2c-189872fe5053}" ma:internalName="TaxCatchAll" ma:showField="CatchAllData" ma:web="22174b57-612e-4698-91c6-f650318f41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174b57-612e-4698-91c6-f650318f4139" xsi:nil="true"/>
    <lcf76f155ced4ddcb4097134ff3c332f xmlns="1d51cae1-bcb6-4ea7-bd4d-4e65cc9b2eda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83E045-76D1-42DD-91F5-288B396C788B}">
  <ds:schemaRefs>
    <ds:schemaRef ds:uri="http://datasnipper"/>
    <ds:schemaRef ds:uri=""/>
  </ds:schemaRefs>
</ds:datastoreItem>
</file>

<file path=customXml/itemProps2.xml><?xml version="1.0" encoding="utf-8"?>
<ds:datastoreItem xmlns:ds="http://schemas.openxmlformats.org/officeDocument/2006/customXml" ds:itemID="{45393E4A-7176-47CA-9A32-7D2F82B95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1cae1-bcb6-4ea7-bd4d-4e65cc9b2eda"/>
    <ds:schemaRef ds:uri="22174b57-612e-4698-91c6-f650318f4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774945-E483-4C94-866B-40B356920942}">
  <ds:schemaRefs>
    <ds:schemaRef ds:uri="1d51cae1-bcb6-4ea7-bd4d-4e65cc9b2eda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22174b57-612e-4698-91c6-f650318f413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F8C9BA1-F4A0-4D62-843F-0468A7312A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Financial Report</vt:lpstr>
      <vt:lpstr>Expenditure Listing Example</vt:lpstr>
      <vt:lpstr>Expenditure Listing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Ly</dc:creator>
  <cp:keywords/>
  <dc:description/>
  <cp:lastModifiedBy>Katy Pasini</cp:lastModifiedBy>
  <cp:revision/>
  <dcterms:created xsi:type="dcterms:W3CDTF">2022-06-01T18:10:00Z</dcterms:created>
  <dcterms:modified xsi:type="dcterms:W3CDTF">2022-09-02T00:09:06Z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0x0101006132B10970A4A344A0E2D15D24E21434</vt:lpwstr>
  </property>
  <property fmtid="{D5CDD505-2E9C-101B-9397-08002B2CF9AE}" pid="3" name="MediaServiceImageTags">
    <vt:lpwstr/>
  </property>
</Properties>
</file>